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амлама тахлил\Коллегия\2023\3 квартал\"/>
    </mc:Choice>
  </mc:AlternateContent>
  <bookViews>
    <workbookView xWindow="0" yWindow="0" windowWidth="28800" windowHeight="12210" firstSheet="2" activeTab="2"/>
  </bookViews>
  <sheets>
    <sheet name="соха" sheetId="1" state="hidden" r:id="rId1"/>
    <sheet name="накд.пластик махаллий" sheetId="2" state="hidden" r:id="rId2"/>
    <sheet name="01.09.2023 бюджет" sheetId="4" r:id="rId3"/>
    <sheet name="01.09.2023 внебюджет" sheetId="6" r:id="rId4"/>
    <sheet name="01.09.2023 фонд" sheetId="7" r:id="rId5"/>
    <sheet name="1%" sheetId="22" state="hidden" r:id="rId6"/>
    <sheet name="4%" sheetId="23" state="hidden" r:id="rId7"/>
    <sheet name="2%" sheetId="24" state="hidden" r:id="rId8"/>
    <sheet name="2021" sheetId="8" state="hidden" r:id="rId9"/>
  </sheets>
  <definedNames>
    <definedName name="_xlnm._FilterDatabase" localSheetId="2" hidden="1">'01.09.2023 бюджет'!$A$8:$L$8</definedName>
    <definedName name="_xlnm._FilterDatabase" localSheetId="3" hidden="1">'01.09.2023 внебюджет'!$A$8:$L$8</definedName>
    <definedName name="_xlnm._FilterDatabase" localSheetId="4" hidden="1">'01.09.2023 фонд'!$A$8:$M$8</definedName>
    <definedName name="_xlnm.Print_Area" localSheetId="2">'01.09.2023 бюджет'!$A$1:$J$22</definedName>
    <definedName name="_xlnm.Print_Area" localSheetId="3">'01.09.2023 внебюджет'!$A$1:$J$22</definedName>
    <definedName name="_xlnm.Print_Area" localSheetId="4">'01.09.2023 фонд'!$A$1:$J$22</definedName>
    <definedName name="_xlnm.Print_Area" localSheetId="8">'2021'!$A$1:$J$27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7" l="1"/>
  <c r="B6" i="6"/>
  <c r="J22" i="8" l="1"/>
  <c r="I22" i="8"/>
  <c r="H22" i="8"/>
  <c r="F22" i="8"/>
  <c r="E22" i="8"/>
  <c r="D22" i="8"/>
  <c r="C22" i="8"/>
  <c r="K21" i="8"/>
  <c r="G21" i="8"/>
  <c r="K20" i="8"/>
  <c r="G20" i="8"/>
  <c r="K19" i="8"/>
  <c r="G19" i="8"/>
  <c r="K18" i="8"/>
  <c r="G18" i="8"/>
  <c r="K17" i="8"/>
  <c r="G17" i="8"/>
  <c r="K16" i="8"/>
  <c r="G16" i="8"/>
  <c r="K15" i="8"/>
  <c r="G15" i="8"/>
  <c r="K14" i="8"/>
  <c r="G14" i="8"/>
  <c r="K13" i="8"/>
  <c r="G13" i="8"/>
  <c r="K12" i="8"/>
  <c r="G12" i="8"/>
  <c r="K11" i="8"/>
  <c r="G11" i="8"/>
  <c r="K10" i="8"/>
  <c r="G10" i="8"/>
  <c r="K9" i="8"/>
  <c r="G9" i="8"/>
  <c r="G22" i="8" s="1"/>
  <c r="K22" i="8" s="1"/>
  <c r="J22" i="7"/>
  <c r="I22" i="7"/>
  <c r="H22" i="7"/>
  <c r="F22" i="7"/>
  <c r="E22" i="7"/>
  <c r="D22" i="7"/>
  <c r="C22" i="7"/>
  <c r="G20" i="7"/>
  <c r="K20" i="7" s="1"/>
  <c r="G9" i="7"/>
  <c r="K9" i="7" s="1"/>
  <c r="G18" i="7"/>
  <c r="K18" i="7" s="1"/>
  <c r="G17" i="7"/>
  <c r="K17" i="7" s="1"/>
  <c r="G16" i="7"/>
  <c r="K16" i="7" s="1"/>
  <c r="G19" i="7"/>
  <c r="K19" i="7" s="1"/>
  <c r="G15" i="7"/>
  <c r="K15" i="7" s="1"/>
  <c r="G21" i="7"/>
  <c r="K21" i="7" s="1"/>
  <c r="G14" i="7"/>
  <c r="K14" i="7" s="1"/>
  <c r="G13" i="7"/>
  <c r="K13" i="7" s="1"/>
  <c r="G12" i="7"/>
  <c r="K12" i="7" s="1"/>
  <c r="G11" i="7"/>
  <c r="K11" i="7" s="1"/>
  <c r="G10" i="7"/>
  <c r="J22" i="6"/>
  <c r="I22" i="6"/>
  <c r="H22" i="6"/>
  <c r="F22" i="6"/>
  <c r="E22" i="6"/>
  <c r="D22" i="6"/>
  <c r="C22" i="6"/>
  <c r="G20" i="6"/>
  <c r="K20" i="6" s="1"/>
  <c r="G9" i="6"/>
  <c r="K9" i="6" s="1"/>
  <c r="G18" i="6"/>
  <c r="K18" i="6" s="1"/>
  <c r="G17" i="6"/>
  <c r="K17" i="6" s="1"/>
  <c r="G16" i="6"/>
  <c r="K16" i="6" s="1"/>
  <c r="G19" i="6"/>
  <c r="K19" i="6" s="1"/>
  <c r="G15" i="6"/>
  <c r="K15" i="6" s="1"/>
  <c r="G21" i="6"/>
  <c r="K21" i="6" s="1"/>
  <c r="G14" i="6"/>
  <c r="K14" i="6" s="1"/>
  <c r="G13" i="6"/>
  <c r="K13" i="6" s="1"/>
  <c r="G12" i="6"/>
  <c r="K12" i="6" s="1"/>
  <c r="G11" i="6"/>
  <c r="K11" i="6" s="1"/>
  <c r="G10" i="6"/>
  <c r="G22" i="7" l="1"/>
  <c r="K22" i="7" s="1"/>
  <c r="K10" i="7"/>
  <c r="G22" i="6"/>
  <c r="K22" i="6" s="1"/>
  <c r="K10" i="6"/>
  <c r="C22" i="4"/>
  <c r="H22" i="4" l="1"/>
  <c r="I22" i="4" l="1"/>
  <c r="J22" i="4"/>
  <c r="G11" i="4"/>
  <c r="G12" i="4"/>
  <c r="G13" i="4"/>
  <c r="G14" i="4"/>
  <c r="G21" i="4"/>
  <c r="G20" i="4"/>
  <c r="K20" i="4" s="1"/>
  <c r="G15" i="4"/>
  <c r="K15" i="4" s="1"/>
  <c r="G18" i="4"/>
  <c r="K18" i="4" s="1"/>
  <c r="G19" i="4"/>
  <c r="K19" i="4" s="1"/>
  <c r="G16" i="4"/>
  <c r="K16" i="4" s="1"/>
  <c r="G17" i="4"/>
  <c r="K17" i="4" s="1"/>
  <c r="G10" i="4"/>
  <c r="K10" i="4" s="1"/>
  <c r="G9" i="4"/>
  <c r="K9" i="4" s="1"/>
  <c r="D22" i="4"/>
  <c r="E22" i="4"/>
  <c r="F22" i="4"/>
  <c r="G22" i="4" l="1"/>
  <c r="K14" i="4" l="1"/>
  <c r="K13" i="4"/>
  <c r="K12" i="4"/>
  <c r="K11" i="4"/>
  <c r="E19" i="2"/>
  <c r="D19" i="2"/>
  <c r="C19" i="2"/>
  <c r="F19" i="2"/>
  <c r="G18" i="2"/>
  <c r="G17" i="2"/>
  <c r="G16" i="2"/>
  <c r="G15" i="2"/>
  <c r="G14" i="2"/>
  <c r="G13" i="2"/>
  <c r="G12" i="2"/>
  <c r="G11" i="2"/>
  <c r="G10" i="2"/>
  <c r="G9" i="2"/>
  <c r="G8" i="2"/>
  <c r="G7" i="2"/>
  <c r="K21" i="4" l="1"/>
  <c r="G19" i="2"/>
  <c r="K22" i="4"/>
</calcChain>
</file>

<file path=xl/sharedStrings.xml><?xml version="1.0" encoding="utf-8"?>
<sst xmlns="http://schemas.openxmlformats.org/spreadsheetml/2006/main" count="315" uniqueCount="107">
  <si>
    <t>Халқ таълими</t>
  </si>
  <si>
    <t>Соғлиқни сақлаш</t>
  </si>
  <si>
    <t>Жами</t>
  </si>
  <si>
    <t>Богот туман</t>
  </si>
  <si>
    <t>Бошкарма</t>
  </si>
  <si>
    <t>Гурлан туман</t>
  </si>
  <si>
    <t>Кушкупир туман</t>
  </si>
  <si>
    <t>Урганч туман</t>
  </si>
  <si>
    <t>Урганч шахар</t>
  </si>
  <si>
    <t>Хазарасп туман</t>
  </si>
  <si>
    <t>Хива туман</t>
  </si>
  <si>
    <t>Хонка туман</t>
  </si>
  <si>
    <t>Шовот туман</t>
  </si>
  <si>
    <t>Янгиарик туман</t>
  </si>
  <si>
    <t>Янгибозор туман</t>
  </si>
  <si>
    <t>Худуд</t>
  </si>
  <si>
    <t>МАЪЛУМОТ</t>
  </si>
  <si>
    <t>млн.сўмда</t>
  </si>
  <si>
    <t>Бошқалар</t>
  </si>
  <si>
    <t>Бошқарув</t>
  </si>
  <si>
    <t>Пластик карточка</t>
  </si>
  <si>
    <t>Накд пул</t>
  </si>
  <si>
    <t>Бошқа тўловлар</t>
  </si>
  <si>
    <t>Мажбурий тўловлар</t>
  </si>
  <si>
    <t>№</t>
  </si>
  <si>
    <t>Боғот туман</t>
  </si>
  <si>
    <t>Қўшкўпир туман</t>
  </si>
  <si>
    <t>Хонқа туман</t>
  </si>
  <si>
    <t>Янгиариқ туман</t>
  </si>
  <si>
    <t>Бошқарма</t>
  </si>
  <si>
    <t>01.07.2017 йил ҳолатига</t>
  </si>
  <si>
    <t>Бошқарма бошлиғи</t>
  </si>
  <si>
    <t>Ҳ.Эгамбердиев</t>
  </si>
  <si>
    <t>Хоразм вилояти махаллий бюджетидан 2017 йил 1 ярим йилигида иш хақи ва унга тенглаштирилган тўловларнинг тўланиши тўғрисида</t>
  </si>
  <si>
    <t>Хива шахар</t>
  </si>
  <si>
    <t>Б.Панаев</t>
  </si>
  <si>
    <t>Боғот тумани</t>
  </si>
  <si>
    <t>Гурлан тумани</t>
  </si>
  <si>
    <t>Қўшкўпир тумани</t>
  </si>
  <si>
    <t>Урганч тумани</t>
  </si>
  <si>
    <t>Хазарасп тумани</t>
  </si>
  <si>
    <t>Хонқа тумани</t>
  </si>
  <si>
    <t>Хива тумани</t>
  </si>
  <si>
    <t>Шовот тумани</t>
  </si>
  <si>
    <t>Янгиариқ тумани</t>
  </si>
  <si>
    <t>Янгибозор тумани</t>
  </si>
  <si>
    <t>млрд сўмда</t>
  </si>
  <si>
    <t>Текшир</t>
  </si>
  <si>
    <t>Республика бюджети</t>
  </si>
  <si>
    <t>Вилоят бюджети</t>
  </si>
  <si>
    <t>Туман (шахар) бюджети</t>
  </si>
  <si>
    <t>шундан</t>
  </si>
  <si>
    <t>Тупроққалъа туман</t>
  </si>
  <si>
    <t>01.10.2021 йил ҳолатига</t>
  </si>
  <si>
    <r>
      <t xml:space="preserve">2021 йил ўтган 9 ойлигида Хоразм вилоятидаги бюджет ташкилотларида </t>
    </r>
    <r>
      <rPr>
        <b/>
        <u/>
        <sz val="16"/>
        <color theme="1"/>
        <rFont val="Times New Roman"/>
        <family val="1"/>
        <charset val="204"/>
      </rPr>
      <t>бюджетдан ташкари маблағлари</t>
    </r>
    <r>
      <rPr>
        <b/>
        <sz val="16"/>
        <color theme="1"/>
        <rFont val="Times New Roman"/>
        <family val="1"/>
        <charset val="204"/>
      </rPr>
      <t xml:space="preserve"> хисобидан иш хақи ва унга тенглаштирилган тўловларнинг тўланиши тўғрисида</t>
    </r>
  </si>
  <si>
    <t>млн сўмда</t>
  </si>
  <si>
    <t>33204-Багатский район</t>
  </si>
  <si>
    <t>33208-Гурленский район</t>
  </si>
  <si>
    <t>33212-Кошкупырский район</t>
  </si>
  <si>
    <t>33217-Ургенчский район</t>
  </si>
  <si>
    <t>33220-Хазараспский район</t>
  </si>
  <si>
    <t>33221-Тупроккалинский район</t>
  </si>
  <si>
    <t>33223-Ханкинский район</t>
  </si>
  <si>
    <t>33226-Хивинский район</t>
  </si>
  <si>
    <t>33230-Шаватский район</t>
  </si>
  <si>
    <t>33233-Янгиарыкский район</t>
  </si>
  <si>
    <t>33236-Янгибазарский район</t>
  </si>
  <si>
    <t>33401-г. Ургенч</t>
  </si>
  <si>
    <t>33406-город Хива</t>
  </si>
  <si>
    <t>Итого по 33-ХОРЕЗМСКАЯ ОБЛАСТЬ</t>
  </si>
  <si>
    <t>из ЗП</t>
  </si>
  <si>
    <t>удержание</t>
  </si>
  <si>
    <t>карточки</t>
  </si>
  <si>
    <t>Прочие</t>
  </si>
  <si>
    <t>Налоги</t>
  </si>
  <si>
    <t>ИНПС</t>
  </si>
  <si>
    <t>наличными</t>
  </si>
  <si>
    <t>Пластиковые</t>
  </si>
  <si>
    <t>Районный</t>
  </si>
  <si>
    <t>Областной</t>
  </si>
  <si>
    <t>Республиканский</t>
  </si>
  <si>
    <t>ВСЕГО</t>
  </si>
  <si>
    <t>сумма</t>
  </si>
  <si>
    <t>за месяц</t>
  </si>
  <si>
    <t>Всего перечис.</t>
  </si>
  <si>
    <t>Всего лимит</t>
  </si>
  <si>
    <t>Разница</t>
  </si>
  <si>
    <t>Выплачено</t>
  </si>
  <si>
    <t>% налички</t>
  </si>
  <si>
    <t>из них:</t>
  </si>
  <si>
    <t>Зарплата</t>
  </si>
  <si>
    <t>Всего потребность</t>
  </si>
  <si>
    <t>Пособия</t>
  </si>
  <si>
    <t>Заработная плата</t>
  </si>
  <si>
    <t>Район, город</t>
  </si>
  <si>
    <t>Ед.изм: тыс.сум</t>
  </si>
  <si>
    <t>о финансирование первоочередных расходов Государственного бюджета</t>
  </si>
  <si>
    <t>ИНФОРМАЦИЯ</t>
  </si>
  <si>
    <t>Дата изг.: 27.09.2023 09:44:17</t>
  </si>
  <si>
    <t>с 01.01.2023 по 31.08.2023</t>
  </si>
  <si>
    <t>Дата изг.: 27.09.2023 09:46:36</t>
  </si>
  <si>
    <t>Дата изг.: 27.09.2023 13:19:38</t>
  </si>
  <si>
    <t>А.Матризаев</t>
  </si>
  <si>
    <r>
      <t xml:space="preserve">2023 йилнинг ўтган 9 ойлигида Хоразм вилоятидаги бюджет ташкилотларида </t>
    </r>
    <r>
      <rPr>
        <b/>
        <u/>
        <sz val="16"/>
        <color theme="1"/>
        <rFont val="Times New Roman"/>
        <family val="1"/>
        <charset val="204"/>
      </rPr>
      <t>бюджет маблағлари</t>
    </r>
    <r>
      <rPr>
        <b/>
        <sz val="16"/>
        <color theme="1"/>
        <rFont val="Times New Roman"/>
        <family val="1"/>
        <charset val="204"/>
      </rPr>
      <t xml:space="preserve"> хисобидан иш хақи ва унга тенглаштирилган тўловларнинг тўланиши тўғрисида</t>
    </r>
  </si>
  <si>
    <r>
      <t xml:space="preserve">2023 йилнинг ўтган 9 ойлигида Хоразм вилоятидаги бюджет ташкилотларида </t>
    </r>
    <r>
      <rPr>
        <b/>
        <u/>
        <sz val="16"/>
        <color theme="1"/>
        <rFont val="Times New Roman"/>
        <family val="1"/>
        <charset val="204"/>
      </rPr>
      <t>бюджетдан ташкари маблағлари</t>
    </r>
    <r>
      <rPr>
        <b/>
        <sz val="16"/>
        <color theme="1"/>
        <rFont val="Times New Roman"/>
        <family val="1"/>
        <charset val="204"/>
      </rPr>
      <t xml:space="preserve"> хисобидан иш хақи ва унга тенглаштирилган тўловларнинг тўланиши тўғрисида</t>
    </r>
  </si>
  <si>
    <r>
      <t xml:space="preserve">2023 йилнинг ўтган 9 ойлигида Хоразм вилоятидаги бюджет ташкилотларида </t>
    </r>
    <r>
      <rPr>
        <b/>
        <u/>
        <sz val="16"/>
        <color theme="1"/>
        <rFont val="Times New Roman"/>
        <family val="1"/>
        <charset val="204"/>
      </rPr>
      <t>Бандликка кўмаклашиш давлат жамғармаси</t>
    </r>
    <r>
      <rPr>
        <b/>
        <sz val="16"/>
        <color theme="1"/>
        <rFont val="Times New Roman"/>
        <family val="1"/>
        <charset val="204"/>
      </rPr>
      <t xml:space="preserve"> хисобидан иш хақи ва унга тенглаштирилган тўловларнинг тўланиши тўғрисида</t>
    </r>
  </si>
  <si>
    <t>2023 йил 30 сентябр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</si>
</sst>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_р_._-;\-* #,##0_р_._-;_-* &quot;-&quot;??_р_._-;_-@_-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1" applyFont="1" applyAlignment="1">
      <alignment vertical="center"/>
    </xf>
    <xf numFmtId="43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12" fillId="0" borderId="2" xfId="0" applyNumberFormat="1" applyFont="1" applyBorder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10" fontId="12" fillId="0" borderId="2" xfId="0" applyNumberFormat="1" applyFont="1" applyBorder="1" applyAlignment="1">
      <alignment horizontal="right" wrapText="1"/>
    </xf>
    <xf numFmtId="0" fontId="12" fillId="0" borderId="2" xfId="0" applyFont="1" applyBorder="1" applyAlignment="1">
      <alignment wrapText="1"/>
    </xf>
    <xf numFmtId="4" fontId="13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10" fontId="13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>
      <alignment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/>
  </sheetViews>
  <sheetFormatPr defaultRowHeight="15" x14ac:dyDescent="0.25"/>
  <cols>
    <col min="1" max="1" width="3" style="3" bestFit="1" customWidth="1"/>
    <col min="2" max="2" width="31.42578125" style="1" customWidth="1"/>
    <col min="3" max="7" width="18.28515625" style="1" customWidth="1"/>
    <col min="8" max="16384" width="9.140625" style="1"/>
  </cols>
  <sheetData>
    <row r="2" spans="1:7" s="5" customFormat="1" ht="41.25" customHeight="1" x14ac:dyDescent="0.25">
      <c r="A2" s="6"/>
      <c r="B2" s="57" t="s">
        <v>33</v>
      </c>
      <c r="C2" s="57"/>
      <c r="D2" s="57"/>
      <c r="E2" s="57"/>
      <c r="F2" s="57"/>
      <c r="G2" s="57"/>
    </row>
    <row r="3" spans="1:7" s="5" customFormat="1" ht="14.25" x14ac:dyDescent="0.25">
      <c r="A3" s="6"/>
      <c r="B3" s="58" t="s">
        <v>16</v>
      </c>
      <c r="C3" s="58"/>
      <c r="D3" s="58"/>
      <c r="E3" s="58"/>
      <c r="F3" s="58"/>
      <c r="G3" s="58"/>
    </row>
    <row r="4" spans="1:7" x14ac:dyDescent="0.25">
      <c r="B4" s="3" t="s">
        <v>30</v>
      </c>
      <c r="G4" s="2" t="s">
        <v>17</v>
      </c>
    </row>
    <row r="5" spans="1:7" s="4" customFormat="1" ht="60" customHeight="1" x14ac:dyDescent="0.25">
      <c r="A5" s="15" t="s">
        <v>24</v>
      </c>
      <c r="B5" s="9" t="s">
        <v>15</v>
      </c>
      <c r="C5" s="9" t="s">
        <v>0</v>
      </c>
      <c r="D5" s="9" t="s">
        <v>1</v>
      </c>
      <c r="E5" s="9" t="s">
        <v>19</v>
      </c>
      <c r="F5" s="9" t="s">
        <v>18</v>
      </c>
      <c r="G5" s="9" t="s">
        <v>2</v>
      </c>
    </row>
    <row r="6" spans="1:7" ht="18.75" customHeight="1" x14ac:dyDescent="0.25">
      <c r="A6" s="16">
        <v>1</v>
      </c>
      <c r="B6" s="17" t="s">
        <v>3</v>
      </c>
      <c r="C6" s="11">
        <v>18429.93951591001</v>
      </c>
      <c r="D6" s="11">
        <v>7839.7158630000004</v>
      </c>
      <c r="E6" s="11">
        <v>1271.664057</v>
      </c>
      <c r="F6" s="11">
        <v>1438.8322949999999</v>
      </c>
      <c r="G6" s="11">
        <v>28980.151730910013</v>
      </c>
    </row>
    <row r="7" spans="1:7" ht="18.75" customHeight="1" x14ac:dyDescent="0.25">
      <c r="A7" s="16">
        <v>2</v>
      </c>
      <c r="B7" s="17" t="s">
        <v>5</v>
      </c>
      <c r="C7" s="11">
        <v>20133.96526972</v>
      </c>
      <c r="D7" s="11">
        <v>7131.7489318099997</v>
      </c>
      <c r="E7" s="11">
        <v>1321.778605</v>
      </c>
      <c r="F7" s="11">
        <v>1432.828074</v>
      </c>
      <c r="G7" s="11">
        <v>30020.320880529998</v>
      </c>
    </row>
    <row r="8" spans="1:7" ht="18.75" customHeight="1" x14ac:dyDescent="0.25">
      <c r="A8" s="16">
        <v>3</v>
      </c>
      <c r="B8" s="17" t="s">
        <v>6</v>
      </c>
      <c r="C8" s="11">
        <v>20922.822342400003</v>
      </c>
      <c r="D8" s="11">
        <v>8382.8311830000002</v>
      </c>
      <c r="E8" s="11">
        <v>1345.36653875</v>
      </c>
      <c r="F8" s="11">
        <v>1294.0709670000001</v>
      </c>
      <c r="G8" s="11">
        <v>31945.091031150001</v>
      </c>
    </row>
    <row r="9" spans="1:7" ht="18.75" customHeight="1" x14ac:dyDescent="0.25">
      <c r="A9" s="16">
        <v>4</v>
      </c>
      <c r="B9" s="17" t="s">
        <v>7</v>
      </c>
      <c r="C9" s="11">
        <v>17089.608530999998</v>
      </c>
      <c r="D9" s="11">
        <v>6486.7238090000001</v>
      </c>
      <c r="E9" s="11">
        <v>1309.39959</v>
      </c>
      <c r="F9" s="11">
        <v>1092.359033</v>
      </c>
      <c r="G9" s="11">
        <v>25978.090962999999</v>
      </c>
    </row>
    <row r="10" spans="1:7" ht="18.75" customHeight="1" x14ac:dyDescent="0.25">
      <c r="A10" s="16">
        <v>5</v>
      </c>
      <c r="B10" s="17" t="s">
        <v>9</v>
      </c>
      <c r="C10" s="11">
        <v>27813.568805699997</v>
      </c>
      <c r="D10" s="11">
        <v>10974.251898699997</v>
      </c>
      <c r="E10" s="11">
        <v>1335.647019</v>
      </c>
      <c r="F10" s="11">
        <v>1672.94537472</v>
      </c>
      <c r="G10" s="11">
        <v>41796.413098119992</v>
      </c>
    </row>
    <row r="11" spans="1:7" ht="18.75" customHeight="1" x14ac:dyDescent="0.25">
      <c r="A11" s="16">
        <v>6</v>
      </c>
      <c r="B11" s="17" t="s">
        <v>10</v>
      </c>
      <c r="C11" s="11">
        <v>28452.754109229983</v>
      </c>
      <c r="D11" s="11">
        <v>10285.399197999997</v>
      </c>
      <c r="E11" s="11">
        <v>1165.1842670000001</v>
      </c>
      <c r="F11" s="11">
        <v>2828.7028660499996</v>
      </c>
      <c r="G11" s="11">
        <v>42732.040440279969</v>
      </c>
    </row>
    <row r="12" spans="1:7" ht="18.75" customHeight="1" x14ac:dyDescent="0.25">
      <c r="A12" s="16">
        <v>7</v>
      </c>
      <c r="B12" s="17" t="s">
        <v>11</v>
      </c>
      <c r="C12" s="11">
        <v>21035.562702620002</v>
      </c>
      <c r="D12" s="11">
        <v>7555.0018669999999</v>
      </c>
      <c r="E12" s="11">
        <v>1150.05333</v>
      </c>
      <c r="F12" s="11">
        <v>1329.606949</v>
      </c>
      <c r="G12" s="11">
        <v>31070.224848620004</v>
      </c>
    </row>
    <row r="13" spans="1:7" ht="18.75" customHeight="1" x14ac:dyDescent="0.25">
      <c r="A13" s="16">
        <v>8</v>
      </c>
      <c r="B13" s="17" t="s">
        <v>12</v>
      </c>
      <c r="C13" s="11">
        <v>22038.578098189999</v>
      </c>
      <c r="D13" s="11">
        <v>7529.0439270899988</v>
      </c>
      <c r="E13" s="11">
        <v>1420.9747640000001</v>
      </c>
      <c r="F13" s="11">
        <v>1592.7552740000001</v>
      </c>
      <c r="G13" s="11">
        <v>32581.352063279992</v>
      </c>
    </row>
    <row r="14" spans="1:7" ht="18.75" customHeight="1" x14ac:dyDescent="0.25">
      <c r="A14" s="16">
        <v>9</v>
      </c>
      <c r="B14" s="17" t="s">
        <v>13</v>
      </c>
      <c r="C14" s="11">
        <v>13836.77130903</v>
      </c>
      <c r="D14" s="11">
        <v>5468.4587529999999</v>
      </c>
      <c r="E14" s="11">
        <v>1079.548857</v>
      </c>
      <c r="F14" s="11">
        <v>924.74034600000005</v>
      </c>
      <c r="G14" s="11">
        <v>21309.519265029998</v>
      </c>
    </row>
    <row r="15" spans="1:7" ht="18.75" customHeight="1" x14ac:dyDescent="0.25">
      <c r="A15" s="16">
        <v>10</v>
      </c>
      <c r="B15" s="17" t="s">
        <v>14</v>
      </c>
      <c r="C15" s="11">
        <v>10615.043037609998</v>
      </c>
      <c r="D15" s="11">
        <v>3851.7842862299995</v>
      </c>
      <c r="E15" s="11">
        <v>873.57841299999995</v>
      </c>
      <c r="F15" s="11">
        <v>1159.678752</v>
      </c>
      <c r="G15" s="11">
        <v>16500.084488839999</v>
      </c>
    </row>
    <row r="16" spans="1:7" ht="18.75" customHeight="1" x14ac:dyDescent="0.25">
      <c r="A16" s="16">
        <v>11</v>
      </c>
      <c r="B16" s="17" t="s">
        <v>8</v>
      </c>
      <c r="C16" s="11">
        <v>22037.595577100012</v>
      </c>
      <c r="D16" s="11">
        <v>4196.4994610000003</v>
      </c>
      <c r="E16" s="11">
        <v>1058.85099926</v>
      </c>
      <c r="F16" s="11">
        <v>2877.22138937</v>
      </c>
      <c r="G16" s="11">
        <v>30170.167426730019</v>
      </c>
    </row>
    <row r="17" spans="1:7" ht="18.75" customHeight="1" x14ac:dyDescent="0.25">
      <c r="A17" s="16">
        <v>12</v>
      </c>
      <c r="B17" s="17" t="s">
        <v>4</v>
      </c>
      <c r="C17" s="11">
        <v>5132.6285621999996</v>
      </c>
      <c r="D17" s="11">
        <v>27769.800875049998</v>
      </c>
      <c r="E17" s="11">
        <v>1427.9365190000001</v>
      </c>
      <c r="F17" s="11">
        <v>4846.4811850299984</v>
      </c>
      <c r="G17" s="11">
        <v>39176.847141280014</v>
      </c>
    </row>
    <row r="18" spans="1:7" s="3" customFormat="1" ht="18.75" customHeight="1" x14ac:dyDescent="0.25">
      <c r="A18" s="16"/>
      <c r="B18" s="13" t="s">
        <v>2</v>
      </c>
      <c r="C18" s="14">
        <v>227538.8378607101</v>
      </c>
      <c r="D18" s="14">
        <v>107471.26005288005</v>
      </c>
      <c r="E18" s="14">
        <v>14759.98295901</v>
      </c>
      <c r="F18" s="14">
        <v>22490.222505170008</v>
      </c>
      <c r="G18" s="14">
        <v>372260.30337777006</v>
      </c>
    </row>
    <row r="21" spans="1:7" x14ac:dyDescent="0.25">
      <c r="B21" s="2" t="s">
        <v>31</v>
      </c>
      <c r="F21" s="1" t="s">
        <v>32</v>
      </c>
    </row>
  </sheetData>
  <mergeCells count="2">
    <mergeCell ref="B2:G2"/>
    <mergeCell ref="B3:G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>
      <selection activeCell="C11" sqref="C11"/>
    </sheetView>
  </sheetViews>
  <sheetFormatPr defaultRowHeight="15" x14ac:dyDescent="0.25"/>
  <cols>
    <col min="1" max="1" width="3.28515625" style="6" bestFit="1" customWidth="1"/>
    <col min="2" max="2" width="23.42578125" style="1" bestFit="1" customWidth="1"/>
    <col min="3" max="7" width="19.7109375" style="1" customWidth="1"/>
    <col min="8" max="16384" width="9.140625" style="1"/>
  </cols>
  <sheetData>
    <row r="2" spans="1:7" ht="35.25" customHeight="1" x14ac:dyDescent="0.25">
      <c r="A2" s="57" t="s">
        <v>33</v>
      </c>
      <c r="B2" s="57"/>
      <c r="C2" s="57"/>
      <c r="D2" s="57"/>
      <c r="E2" s="57"/>
      <c r="F2" s="57"/>
      <c r="G2" s="57"/>
    </row>
    <row r="3" spans="1:7" x14ac:dyDescent="0.25">
      <c r="A3" s="58" t="s">
        <v>16</v>
      </c>
      <c r="B3" s="58"/>
      <c r="C3" s="58"/>
      <c r="D3" s="58"/>
      <c r="E3" s="58"/>
      <c r="F3" s="58"/>
      <c r="G3" s="58"/>
    </row>
    <row r="5" spans="1:7" x14ac:dyDescent="0.25">
      <c r="B5" s="1" t="s">
        <v>30</v>
      </c>
      <c r="G5" s="7" t="s">
        <v>17</v>
      </c>
    </row>
    <row r="6" spans="1:7" s="4" customFormat="1" ht="54.75" customHeight="1" x14ac:dyDescent="0.25">
      <c r="A6" s="8" t="s">
        <v>24</v>
      </c>
      <c r="B6" s="9" t="s">
        <v>15</v>
      </c>
      <c r="C6" s="9" t="s">
        <v>23</v>
      </c>
      <c r="D6" s="9" t="s">
        <v>21</v>
      </c>
      <c r="E6" s="9" t="s">
        <v>20</v>
      </c>
      <c r="F6" s="9" t="s">
        <v>22</v>
      </c>
      <c r="G6" s="9" t="s">
        <v>2</v>
      </c>
    </row>
    <row r="7" spans="1:7" ht="16.5" x14ac:dyDescent="0.25">
      <c r="A7" s="10">
        <v>1</v>
      </c>
      <c r="B7" s="17" t="s">
        <v>25</v>
      </c>
      <c r="C7" s="11">
        <v>5010.2452164100014</v>
      </c>
      <c r="D7" s="11">
        <v>483.58136832999998</v>
      </c>
      <c r="E7" s="11">
        <v>20722.260748970006</v>
      </c>
      <c r="F7" s="11">
        <v>2764.0643971999998</v>
      </c>
      <c r="G7" s="12">
        <f>+F7+E7+D7+C7</f>
        <v>28980.151730910009</v>
      </c>
    </row>
    <row r="8" spans="1:7" ht="16.5" x14ac:dyDescent="0.25">
      <c r="A8" s="10">
        <v>2</v>
      </c>
      <c r="B8" s="17" t="s">
        <v>5</v>
      </c>
      <c r="C8" s="11">
        <v>5212.437528129999</v>
      </c>
      <c r="D8" s="11">
        <v>874.42160699999999</v>
      </c>
      <c r="E8" s="11">
        <v>20664.538165739999</v>
      </c>
      <c r="F8" s="11">
        <v>3268.9235796600001</v>
      </c>
      <c r="G8" s="12">
        <f t="shared" ref="G8:G19" si="0">+F8+E8+D8+C8</f>
        <v>30020.320880529998</v>
      </c>
    </row>
    <row r="9" spans="1:7" ht="16.5" x14ac:dyDescent="0.25">
      <c r="A9" s="10">
        <v>3</v>
      </c>
      <c r="B9" s="17" t="s">
        <v>26</v>
      </c>
      <c r="C9" s="11">
        <v>5380.9495131499998</v>
      </c>
      <c r="D9" s="11">
        <v>1361.74407524</v>
      </c>
      <c r="E9" s="11">
        <v>21897.044372850003</v>
      </c>
      <c r="F9" s="11">
        <v>3305.3530699099997</v>
      </c>
      <c r="G9" s="12">
        <f t="shared" si="0"/>
        <v>31945.091031150005</v>
      </c>
    </row>
    <row r="10" spans="1:7" ht="16.5" x14ac:dyDescent="0.25">
      <c r="A10" s="10">
        <v>4</v>
      </c>
      <c r="B10" s="17" t="s">
        <v>7</v>
      </c>
      <c r="C10" s="11">
        <v>4531.6836826999997</v>
      </c>
      <c r="D10" s="11">
        <v>1441.073468</v>
      </c>
      <c r="E10" s="11">
        <v>17636.864578299999</v>
      </c>
      <c r="F10" s="11">
        <v>2368.4692340000001</v>
      </c>
      <c r="G10" s="12">
        <f t="shared" si="0"/>
        <v>25978.090962999999</v>
      </c>
    </row>
    <row r="11" spans="1:7" ht="16.5" x14ac:dyDescent="0.25">
      <c r="A11" s="10">
        <v>5</v>
      </c>
      <c r="B11" s="17" t="s">
        <v>9</v>
      </c>
      <c r="C11" s="11">
        <v>7386.6560254799988</v>
      </c>
      <c r="D11" s="11">
        <v>14079.513869619999</v>
      </c>
      <c r="E11" s="11">
        <v>15623.575751869999</v>
      </c>
      <c r="F11" s="11">
        <v>4706.6674511499996</v>
      </c>
      <c r="G11" s="12">
        <f t="shared" si="0"/>
        <v>41796.41309812</v>
      </c>
    </row>
    <row r="12" spans="1:7" ht="16.5" x14ac:dyDescent="0.25">
      <c r="A12" s="10">
        <v>6</v>
      </c>
      <c r="B12" s="17" t="s">
        <v>10</v>
      </c>
      <c r="C12" s="11">
        <v>7561.1539634499986</v>
      </c>
      <c r="D12" s="11">
        <v>1733.52716977</v>
      </c>
      <c r="E12" s="11">
        <v>29012.934009659995</v>
      </c>
      <c r="F12" s="11">
        <v>4424.4252973999992</v>
      </c>
      <c r="G12" s="12">
        <f t="shared" si="0"/>
        <v>42732.040440279998</v>
      </c>
    </row>
    <row r="13" spans="1:7" ht="16.5" x14ac:dyDescent="0.25">
      <c r="A13" s="10">
        <v>7</v>
      </c>
      <c r="B13" s="17" t="s">
        <v>27</v>
      </c>
      <c r="C13" s="11">
        <v>5214.1609243399998</v>
      </c>
      <c r="D13" s="11">
        <v>966.13404689999993</v>
      </c>
      <c r="E13" s="11">
        <v>21895.831291590002</v>
      </c>
      <c r="F13" s="11">
        <v>2994.0985857899996</v>
      </c>
      <c r="G13" s="12">
        <f t="shared" si="0"/>
        <v>31070.224848620004</v>
      </c>
    </row>
    <row r="14" spans="1:7" ht="16.5" x14ac:dyDescent="0.25">
      <c r="A14" s="10">
        <v>8</v>
      </c>
      <c r="B14" s="17" t="s">
        <v>12</v>
      </c>
      <c r="C14" s="11">
        <v>5452.1208080400011</v>
      </c>
      <c r="D14" s="11">
        <v>10462.54926358</v>
      </c>
      <c r="E14" s="11">
        <v>13711.73499666</v>
      </c>
      <c r="F14" s="11">
        <v>2954.9469949999998</v>
      </c>
      <c r="G14" s="12">
        <f t="shared" si="0"/>
        <v>32581.352063279999</v>
      </c>
    </row>
    <row r="15" spans="1:7" ht="16.5" x14ac:dyDescent="0.25">
      <c r="A15" s="10">
        <v>9</v>
      </c>
      <c r="B15" s="17" t="s">
        <v>28</v>
      </c>
      <c r="C15" s="11">
        <v>3649.9691540900003</v>
      </c>
      <c r="D15" s="11">
        <v>7509.6127243399987</v>
      </c>
      <c r="E15" s="11">
        <v>8277.9539366000008</v>
      </c>
      <c r="F15" s="11">
        <v>1871.9834499999999</v>
      </c>
      <c r="G15" s="12">
        <f t="shared" si="0"/>
        <v>21309.519265030001</v>
      </c>
    </row>
    <row r="16" spans="1:7" ht="16.5" x14ac:dyDescent="0.25">
      <c r="A16" s="10">
        <v>10</v>
      </c>
      <c r="B16" s="17" t="s">
        <v>14</v>
      </c>
      <c r="C16" s="11">
        <v>2784.1543031399997</v>
      </c>
      <c r="D16" s="11">
        <v>4398.6626371299999</v>
      </c>
      <c r="E16" s="11">
        <v>7896.0736110099997</v>
      </c>
      <c r="F16" s="11">
        <v>1421.1939375600002</v>
      </c>
      <c r="G16" s="12">
        <f t="shared" si="0"/>
        <v>16500.084488839999</v>
      </c>
    </row>
    <row r="17" spans="1:7" ht="16.5" x14ac:dyDescent="0.25">
      <c r="A17" s="10">
        <v>11</v>
      </c>
      <c r="B17" s="17" t="s">
        <v>8</v>
      </c>
      <c r="C17" s="11">
        <v>5133.0396289399987</v>
      </c>
      <c r="D17" s="11">
        <v>2906.7021960000002</v>
      </c>
      <c r="E17" s="11">
        <v>18612.072513660001</v>
      </c>
      <c r="F17" s="11">
        <v>3518.3530881300003</v>
      </c>
      <c r="G17" s="12">
        <f t="shared" si="0"/>
        <v>30170.16742673</v>
      </c>
    </row>
    <row r="18" spans="1:7" ht="16.5" x14ac:dyDescent="0.25">
      <c r="A18" s="10">
        <v>12</v>
      </c>
      <c r="B18" s="17" t="s">
        <v>29</v>
      </c>
      <c r="C18" s="11">
        <v>6758.3792647700011</v>
      </c>
      <c r="D18" s="11">
        <v>5051.7741612299997</v>
      </c>
      <c r="E18" s="11">
        <v>24452.214528379995</v>
      </c>
      <c r="F18" s="11">
        <v>2914.4791869000001</v>
      </c>
      <c r="G18" s="12">
        <f t="shared" si="0"/>
        <v>39176.847141279999</v>
      </c>
    </row>
    <row r="19" spans="1:7" s="3" customFormat="1" ht="16.5" x14ac:dyDescent="0.25">
      <c r="A19" s="10"/>
      <c r="B19" s="13" t="s">
        <v>2</v>
      </c>
      <c r="C19" s="14">
        <f t="shared" ref="C19:E19" si="1">SUM(C7:C18)</f>
        <v>64074.950012640009</v>
      </c>
      <c r="D19" s="14">
        <f t="shared" si="1"/>
        <v>51269.296587140001</v>
      </c>
      <c r="E19" s="14">
        <f t="shared" si="1"/>
        <v>220403.09850529002</v>
      </c>
      <c r="F19" s="14">
        <f>SUM(F7:F18)</f>
        <v>36512.958272699994</v>
      </c>
      <c r="G19" s="14">
        <f t="shared" si="0"/>
        <v>372260.30337777</v>
      </c>
    </row>
    <row r="23" spans="1:7" x14ac:dyDescent="0.25">
      <c r="B23" s="2" t="s">
        <v>31</v>
      </c>
      <c r="F23" s="1" t="s">
        <v>32</v>
      </c>
    </row>
  </sheetData>
  <mergeCells count="2">
    <mergeCell ref="A3:G3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abSelected="1" view="pageBreakPreview" zoomScaleNormal="100" zoomScaleSheetLayoutView="100" workbookViewId="0">
      <selection activeCell="B7" sqref="B7:B8"/>
    </sheetView>
  </sheetViews>
  <sheetFormatPr defaultRowHeight="18.75" x14ac:dyDescent="0.25"/>
  <cols>
    <col min="1" max="1" width="4" style="19" bestFit="1" customWidth="1"/>
    <col min="2" max="2" width="32.28515625" style="18" bestFit="1" customWidth="1"/>
    <col min="3" max="4" width="19.7109375" style="18" customWidth="1"/>
    <col min="5" max="6" width="22.7109375" style="18" customWidth="1"/>
    <col min="7" max="7" width="23.7109375" style="18" customWidth="1"/>
    <col min="8" max="8" width="20.28515625" style="18" customWidth="1"/>
    <col min="9" max="9" width="18.7109375" style="18" customWidth="1"/>
    <col min="10" max="10" width="21" style="18" customWidth="1"/>
    <col min="11" max="11" width="16.7109375" style="18" customWidth="1"/>
    <col min="12" max="12" width="23.85546875" style="18" bestFit="1" customWidth="1"/>
    <col min="13" max="13" width="19.5703125" style="18" bestFit="1" customWidth="1"/>
    <col min="14" max="16384" width="9.140625" style="18"/>
  </cols>
  <sheetData>
    <row r="2" spans="1:13" ht="42.75" customHeight="1" x14ac:dyDescent="0.25">
      <c r="A2" s="59" t="s">
        <v>103</v>
      </c>
      <c r="B2" s="59"/>
      <c r="C2" s="59"/>
      <c r="D2" s="59"/>
      <c r="E2" s="59"/>
      <c r="F2" s="59"/>
      <c r="G2" s="59"/>
      <c r="H2" s="59"/>
      <c r="I2" s="59"/>
      <c r="J2" s="59"/>
    </row>
    <row r="3" spans="1:13" ht="20.25" x14ac:dyDescent="0.25">
      <c r="A3" s="28"/>
      <c r="B3" s="28"/>
      <c r="C3" s="28"/>
      <c r="D3" s="28"/>
      <c r="E3" s="28"/>
      <c r="F3" s="28"/>
      <c r="G3" s="28"/>
    </row>
    <row r="4" spans="1:13" x14ac:dyDescent="0.2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</row>
    <row r="6" spans="1:13" x14ac:dyDescent="0.25">
      <c r="B6" s="20" t="s">
        <v>106</v>
      </c>
      <c r="G6" s="21"/>
      <c r="J6" s="21" t="s">
        <v>46</v>
      </c>
      <c r="K6" s="32"/>
    </row>
    <row r="7" spans="1:13" x14ac:dyDescent="0.25">
      <c r="A7" s="62" t="s">
        <v>24</v>
      </c>
      <c r="B7" s="62" t="s">
        <v>15</v>
      </c>
      <c r="C7" s="62" t="s">
        <v>23</v>
      </c>
      <c r="D7" s="62" t="s">
        <v>21</v>
      </c>
      <c r="E7" s="62" t="s">
        <v>20</v>
      </c>
      <c r="F7" s="62" t="s">
        <v>22</v>
      </c>
      <c r="G7" s="62" t="s">
        <v>2</v>
      </c>
      <c r="H7" s="61" t="s">
        <v>51</v>
      </c>
      <c r="I7" s="61"/>
      <c r="J7" s="61"/>
    </row>
    <row r="8" spans="1:13" s="22" customFormat="1" ht="54.75" customHeight="1" x14ac:dyDescent="0.25">
      <c r="A8" s="62"/>
      <c r="B8" s="62"/>
      <c r="C8" s="62"/>
      <c r="D8" s="62"/>
      <c r="E8" s="62"/>
      <c r="F8" s="62"/>
      <c r="G8" s="62"/>
      <c r="H8" s="35" t="s">
        <v>48</v>
      </c>
      <c r="I8" s="35" t="s">
        <v>49</v>
      </c>
      <c r="J8" s="35" t="s">
        <v>50</v>
      </c>
      <c r="K8" s="22" t="s">
        <v>47</v>
      </c>
    </row>
    <row r="9" spans="1:13" ht="21" customHeight="1" x14ac:dyDescent="0.25">
      <c r="A9" s="23">
        <v>1</v>
      </c>
      <c r="B9" s="24" t="s">
        <v>8</v>
      </c>
      <c r="C9" s="29">
        <v>79.173950739999995</v>
      </c>
      <c r="D9" s="29">
        <v>39.167487999999999</v>
      </c>
      <c r="E9" s="29">
        <v>524.47629293</v>
      </c>
      <c r="F9" s="29">
        <v>20.23516459</v>
      </c>
      <c r="G9" s="30">
        <f t="shared" ref="G9:G21" si="0">+F9+E9+D9+C9</f>
        <v>663.05289626000001</v>
      </c>
      <c r="H9" s="36">
        <v>241.32503503999999</v>
      </c>
      <c r="I9" s="36">
        <v>357.94915944000002</v>
      </c>
      <c r="J9" s="36">
        <v>63.778701779999999</v>
      </c>
      <c r="K9" s="33">
        <f t="shared" ref="K9:K22" si="1">+G9-H9-I9-J9</f>
        <v>0</v>
      </c>
      <c r="L9" s="18">
        <v>12</v>
      </c>
      <c r="M9" s="32"/>
    </row>
    <row r="10" spans="1:13" ht="21" customHeight="1" x14ac:dyDescent="0.25">
      <c r="A10" s="23">
        <v>2</v>
      </c>
      <c r="B10" s="24" t="s">
        <v>36</v>
      </c>
      <c r="C10" s="29">
        <v>19.416537469999998</v>
      </c>
      <c r="D10" s="29">
        <v>3.469455</v>
      </c>
      <c r="E10" s="29">
        <v>133.14336159000001</v>
      </c>
      <c r="F10" s="29">
        <v>4.4992792100000001</v>
      </c>
      <c r="G10" s="30">
        <f t="shared" si="0"/>
        <v>160.52863327000003</v>
      </c>
      <c r="H10" s="36">
        <v>87.901838909999995</v>
      </c>
      <c r="I10" s="36">
        <v>7.6139293300000004</v>
      </c>
      <c r="J10" s="36">
        <v>65.01286503</v>
      </c>
      <c r="K10" s="33">
        <f t="shared" si="1"/>
        <v>0</v>
      </c>
      <c r="L10" s="18">
        <v>1</v>
      </c>
    </row>
    <row r="11" spans="1:13" ht="21" customHeight="1" x14ac:dyDescent="0.25">
      <c r="A11" s="23">
        <v>3</v>
      </c>
      <c r="B11" s="24" t="s">
        <v>37</v>
      </c>
      <c r="C11" s="29">
        <v>19.285801689999996</v>
      </c>
      <c r="D11" s="29">
        <v>7.9356590000000002</v>
      </c>
      <c r="E11" s="29">
        <v>128.78692312999999</v>
      </c>
      <c r="F11" s="29">
        <v>4.5995705099999995</v>
      </c>
      <c r="G11" s="30">
        <f t="shared" si="0"/>
        <v>160.60795432999998</v>
      </c>
      <c r="H11" s="36">
        <v>96.47161204999999</v>
      </c>
      <c r="I11" s="36">
        <v>1.2524109699999999</v>
      </c>
      <c r="J11" s="36">
        <v>62.883931310000001</v>
      </c>
      <c r="K11" s="31">
        <f t="shared" si="1"/>
        <v>0</v>
      </c>
      <c r="L11" s="18">
        <v>2</v>
      </c>
    </row>
    <row r="12" spans="1:13" ht="21" customHeight="1" x14ac:dyDescent="0.25">
      <c r="A12" s="23">
        <v>4</v>
      </c>
      <c r="B12" s="24" t="s">
        <v>38</v>
      </c>
      <c r="C12" s="29">
        <v>20.004858179999999</v>
      </c>
      <c r="D12" s="29">
        <v>11.631852</v>
      </c>
      <c r="E12" s="29">
        <v>131.95415507999999</v>
      </c>
      <c r="F12" s="29">
        <v>4.8622030599999997</v>
      </c>
      <c r="G12" s="30">
        <f t="shared" si="0"/>
        <v>168.45306832</v>
      </c>
      <c r="H12" s="36">
        <v>101.12156587</v>
      </c>
      <c r="I12" s="36">
        <v>3.7636126700000001</v>
      </c>
      <c r="J12" s="36">
        <v>63.567889790000002</v>
      </c>
      <c r="K12" s="31">
        <f t="shared" si="1"/>
        <v>-1.000000082740371E-8</v>
      </c>
      <c r="L12" s="18">
        <v>3</v>
      </c>
    </row>
    <row r="13" spans="1:13" s="34" customFormat="1" ht="21" customHeight="1" x14ac:dyDescent="0.25">
      <c r="A13" s="23">
        <v>5</v>
      </c>
      <c r="B13" s="24" t="s">
        <v>39</v>
      </c>
      <c r="C13" s="29">
        <v>20.556942119999999</v>
      </c>
      <c r="D13" s="29">
        <v>7.7209570000000003</v>
      </c>
      <c r="E13" s="29">
        <v>137.70603821</v>
      </c>
      <c r="F13" s="29">
        <v>4.5004812300000001</v>
      </c>
      <c r="G13" s="30">
        <f t="shared" si="0"/>
        <v>170.48441855999999</v>
      </c>
      <c r="H13" s="36">
        <v>90.734618389999994</v>
      </c>
      <c r="I13" s="36">
        <v>15.851419230000001</v>
      </c>
      <c r="J13" s="36">
        <v>63.898380939999996</v>
      </c>
      <c r="K13" s="31">
        <f t="shared" si="1"/>
        <v>0</v>
      </c>
      <c r="L13" s="34">
        <v>4</v>
      </c>
    </row>
    <row r="14" spans="1:13" s="34" customFormat="1" ht="21" customHeight="1" x14ac:dyDescent="0.25">
      <c r="A14" s="23">
        <v>6</v>
      </c>
      <c r="B14" s="24" t="s">
        <v>40</v>
      </c>
      <c r="C14" s="29">
        <v>20.004065009999998</v>
      </c>
      <c r="D14" s="29">
        <v>3.63088905</v>
      </c>
      <c r="E14" s="29">
        <v>137.23605581999999</v>
      </c>
      <c r="F14" s="29">
        <v>3.5233002299999998</v>
      </c>
      <c r="G14" s="30">
        <f t="shared" si="0"/>
        <v>164.39431010999999</v>
      </c>
      <c r="H14" s="36">
        <v>99.429525720000001</v>
      </c>
      <c r="I14" s="36">
        <v>2.8337264100000001</v>
      </c>
      <c r="J14" s="36">
        <v>62.131057990000002</v>
      </c>
      <c r="K14" s="31">
        <f t="shared" si="1"/>
        <v>-1.0000007932831068E-8</v>
      </c>
      <c r="L14" s="34">
        <v>5</v>
      </c>
    </row>
    <row r="15" spans="1:13" ht="21" customHeight="1" x14ac:dyDescent="0.25">
      <c r="A15" s="42">
        <v>7</v>
      </c>
      <c r="B15" s="43" t="s">
        <v>41</v>
      </c>
      <c r="C15" s="29">
        <v>20.857929009999999</v>
      </c>
      <c r="D15" s="29">
        <v>6.1818980000000003</v>
      </c>
      <c r="E15" s="29">
        <v>141.49479001</v>
      </c>
      <c r="F15" s="29">
        <v>6.1273726699999997</v>
      </c>
      <c r="G15" s="41">
        <f t="shared" si="0"/>
        <v>174.66198968999998</v>
      </c>
      <c r="H15" s="36">
        <v>107.64119979</v>
      </c>
      <c r="I15" s="36">
        <v>8.4176314000000012</v>
      </c>
      <c r="J15" s="36">
        <v>58.603158479999998</v>
      </c>
      <c r="K15" s="33">
        <f t="shared" si="1"/>
        <v>1.9999980338525347E-8</v>
      </c>
      <c r="L15" s="18">
        <v>7</v>
      </c>
    </row>
    <row r="16" spans="1:13" ht="21" customHeight="1" x14ac:dyDescent="0.25">
      <c r="A16" s="42">
        <v>8</v>
      </c>
      <c r="B16" s="43" t="s">
        <v>43</v>
      </c>
      <c r="C16" s="29">
        <v>20.60715081</v>
      </c>
      <c r="D16" s="29">
        <v>60.336388999999997</v>
      </c>
      <c r="E16" s="29">
        <v>86.379143909999996</v>
      </c>
      <c r="F16" s="29">
        <v>5.26642937</v>
      </c>
      <c r="G16" s="41">
        <f t="shared" si="0"/>
        <v>172.58911309000001</v>
      </c>
      <c r="H16" s="36">
        <v>103.20383175000001</v>
      </c>
      <c r="I16" s="36">
        <v>3.34159534</v>
      </c>
      <c r="J16" s="36">
        <v>66.04368599</v>
      </c>
      <c r="K16" s="33">
        <f t="shared" si="1"/>
        <v>1.0000007932831068E-8</v>
      </c>
      <c r="L16" s="18">
        <v>9</v>
      </c>
    </row>
    <row r="17" spans="1:12" s="34" customFormat="1" ht="21" customHeight="1" x14ac:dyDescent="0.25">
      <c r="A17" s="42">
        <v>9</v>
      </c>
      <c r="B17" s="43" t="s">
        <v>44</v>
      </c>
      <c r="C17" s="29">
        <v>14.46285636</v>
      </c>
      <c r="D17" s="29">
        <v>33.835464999999999</v>
      </c>
      <c r="E17" s="29">
        <v>68.959709719999992</v>
      </c>
      <c r="F17" s="29">
        <v>3.4000320299999998</v>
      </c>
      <c r="G17" s="41">
        <f t="shared" si="0"/>
        <v>120.65806311</v>
      </c>
      <c r="H17" s="36">
        <v>67.853151159999996</v>
      </c>
      <c r="I17" s="36">
        <v>2.60769107</v>
      </c>
      <c r="J17" s="36">
        <v>50.197220880000003</v>
      </c>
      <c r="K17" s="33">
        <f t="shared" si="1"/>
        <v>0</v>
      </c>
      <c r="L17" s="34">
        <v>10</v>
      </c>
    </row>
    <row r="18" spans="1:12" s="34" customFormat="1" ht="21" customHeight="1" x14ac:dyDescent="0.25">
      <c r="A18" s="42">
        <v>10</v>
      </c>
      <c r="B18" s="43" t="s">
        <v>45</v>
      </c>
      <c r="C18" s="29">
        <v>11.437011050000001</v>
      </c>
      <c r="D18" s="29">
        <v>6.3022859999999996</v>
      </c>
      <c r="E18" s="29">
        <v>75.058800099999999</v>
      </c>
      <c r="F18" s="29">
        <v>2.58110909</v>
      </c>
      <c r="G18" s="41">
        <f t="shared" si="0"/>
        <v>95.379206239999988</v>
      </c>
      <c r="H18" s="36">
        <v>54.236392109999997</v>
      </c>
      <c r="I18" s="36">
        <v>2.41035025</v>
      </c>
      <c r="J18" s="36">
        <v>38.732463869999997</v>
      </c>
      <c r="K18" s="33">
        <f t="shared" si="1"/>
        <v>9.9999937219763524E-9</v>
      </c>
      <c r="L18" s="34">
        <v>11</v>
      </c>
    </row>
    <row r="19" spans="1:12" s="34" customFormat="1" ht="21" customHeight="1" x14ac:dyDescent="0.25">
      <c r="A19" s="42">
        <v>11</v>
      </c>
      <c r="B19" s="43" t="s">
        <v>42</v>
      </c>
      <c r="C19" s="29">
        <v>17.449076359999999</v>
      </c>
      <c r="D19" s="29">
        <v>9.7476920000000007</v>
      </c>
      <c r="E19" s="29">
        <v>116.19172696</v>
      </c>
      <c r="F19" s="29">
        <v>3.74253087</v>
      </c>
      <c r="G19" s="41">
        <f t="shared" si="0"/>
        <v>147.13102619</v>
      </c>
      <c r="H19" s="36">
        <v>77.568520159999991</v>
      </c>
      <c r="I19" s="36">
        <v>11.45721251</v>
      </c>
      <c r="J19" s="36">
        <v>58.105293520000004</v>
      </c>
      <c r="K19" s="33">
        <f t="shared" si="1"/>
        <v>0</v>
      </c>
      <c r="L19" s="34">
        <v>8</v>
      </c>
    </row>
    <row r="20" spans="1:12" ht="21" customHeight="1" x14ac:dyDescent="0.25">
      <c r="A20" s="42">
        <v>12</v>
      </c>
      <c r="B20" s="43" t="s">
        <v>34</v>
      </c>
      <c r="C20" s="29">
        <v>13.687498289999999</v>
      </c>
      <c r="D20" s="29">
        <v>6.9359409999999997</v>
      </c>
      <c r="E20" s="29">
        <v>91.974008930000011</v>
      </c>
      <c r="F20" s="29">
        <v>2.8228816299999999</v>
      </c>
      <c r="G20" s="41">
        <f t="shared" si="0"/>
        <v>115.42032985</v>
      </c>
      <c r="H20" s="36">
        <v>66.253028409999999</v>
      </c>
      <c r="I20" s="36">
        <v>18.660157940000001</v>
      </c>
      <c r="J20" s="36">
        <v>30.507143500000002</v>
      </c>
      <c r="K20" s="33">
        <f t="shared" si="1"/>
        <v>0</v>
      </c>
      <c r="L20" s="18">
        <v>13</v>
      </c>
    </row>
    <row r="21" spans="1:12" ht="21" customHeight="1" x14ac:dyDescent="0.25">
      <c r="A21" s="42">
        <v>13</v>
      </c>
      <c r="B21" s="43" t="s">
        <v>52</v>
      </c>
      <c r="C21" s="29">
        <v>8.9732101999999987</v>
      </c>
      <c r="D21" s="29">
        <v>22.025565</v>
      </c>
      <c r="E21" s="29">
        <v>39.283439119999997</v>
      </c>
      <c r="F21" s="29">
        <v>1.2931774599999999</v>
      </c>
      <c r="G21" s="41">
        <f t="shared" si="0"/>
        <v>71.575391780000004</v>
      </c>
      <c r="H21" s="36">
        <v>39.382558830000001</v>
      </c>
      <c r="I21" s="36">
        <v>3.32260657</v>
      </c>
      <c r="J21" s="36">
        <v>28.870226379999998</v>
      </c>
      <c r="K21" s="33">
        <f t="shared" si="1"/>
        <v>0</v>
      </c>
      <c r="L21" s="18">
        <v>6</v>
      </c>
    </row>
    <row r="22" spans="1:12" s="25" customFormat="1" ht="21" customHeight="1" x14ac:dyDescent="0.25">
      <c r="A22" s="37"/>
      <c r="B22" s="37" t="s">
        <v>2</v>
      </c>
      <c r="C22" s="38">
        <f>SUM(C9:C21)</f>
        <v>285.91688728999998</v>
      </c>
      <c r="D22" s="38">
        <f>SUM(D9:D21)</f>
        <v>218.92153605000001</v>
      </c>
      <c r="E22" s="38">
        <f>SUM(E9:E21)</f>
        <v>1812.6444455100004</v>
      </c>
      <c r="F22" s="38">
        <f>SUM(F9:F21)</f>
        <v>67.453531949999984</v>
      </c>
      <c r="G22" s="40">
        <f>SUM(G9:G21)</f>
        <v>2384.9364007999998</v>
      </c>
      <c r="H22" s="39">
        <f>(SUM(H9:H21))</f>
        <v>1233.1228781900002</v>
      </c>
      <c r="I22" s="39">
        <f>(SUM(I9:I21))</f>
        <v>439.48150313000002</v>
      </c>
      <c r="J22" s="39">
        <f>(SUM(J9:J21))</f>
        <v>712.33201945999997</v>
      </c>
      <c r="K22" s="31">
        <f t="shared" si="1"/>
        <v>1.999967480514897E-8</v>
      </c>
    </row>
    <row r="23" spans="1:12" ht="20.25" x14ac:dyDescent="0.25">
      <c r="C23" s="38"/>
      <c r="J23" s="32"/>
    </row>
    <row r="26" spans="1:12" s="20" customFormat="1" x14ac:dyDescent="0.25">
      <c r="A26" s="19"/>
      <c r="B26" s="26" t="s">
        <v>31</v>
      </c>
      <c r="F26" s="20" t="s">
        <v>102</v>
      </c>
    </row>
    <row r="27" spans="1:12" x14ac:dyDescent="0.25">
      <c r="D27" s="27"/>
      <c r="E27" s="27"/>
    </row>
    <row r="28" spans="1:12" x14ac:dyDescent="0.25">
      <c r="I28" s="32"/>
    </row>
  </sheetData>
  <autoFilter ref="A8:L8">
    <sortState ref="A10:L22">
      <sortCondition ref="A8"/>
    </sortState>
  </autoFilter>
  <mergeCells count="10">
    <mergeCell ref="A2:J2"/>
    <mergeCell ref="A4:J4"/>
    <mergeCell ref="H7:J7"/>
    <mergeCell ref="A7:A8"/>
    <mergeCell ref="B7:B8"/>
    <mergeCell ref="C7:C8"/>
    <mergeCell ref="D7:D8"/>
    <mergeCell ref="E7:E8"/>
    <mergeCell ref="F7:F8"/>
    <mergeCell ref="G7:G8"/>
  </mergeCells>
  <pageMargins left="0.70866141732283472" right="0.43307086614173229" top="0.74803149606299213" bottom="0.74803149606299213" header="0.31496062992125984" footer="0.31496062992125984"/>
  <pageSetup paperSize="9" scale="65" orientation="landscape" verticalDpi="196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view="pageBreakPreview" zoomScaleNormal="100" zoomScaleSheetLayoutView="100" workbookViewId="0">
      <selection activeCell="F3" sqref="F3"/>
    </sheetView>
  </sheetViews>
  <sheetFormatPr defaultRowHeight="18.75" x14ac:dyDescent="0.25"/>
  <cols>
    <col min="1" max="1" width="4" style="45" bestFit="1" customWidth="1"/>
    <col min="2" max="2" width="32.28515625" style="18" bestFit="1" customWidth="1"/>
    <col min="3" max="4" width="19.7109375" style="18" customWidth="1"/>
    <col min="5" max="6" width="22.7109375" style="18" customWidth="1"/>
    <col min="7" max="7" width="23.7109375" style="18" customWidth="1"/>
    <col min="8" max="8" width="20.28515625" style="18" customWidth="1"/>
    <col min="9" max="9" width="18.7109375" style="18" customWidth="1"/>
    <col min="10" max="10" width="21" style="18" customWidth="1"/>
    <col min="11" max="11" width="19.140625" style="18" bestFit="1" customWidth="1"/>
    <col min="12" max="12" width="9.140625" style="18"/>
    <col min="13" max="13" width="10.28515625" style="18" bestFit="1" customWidth="1"/>
    <col min="14" max="16384" width="9.140625" style="18"/>
  </cols>
  <sheetData>
    <row r="2" spans="1:12" ht="42.75" customHeight="1" x14ac:dyDescent="0.25">
      <c r="A2" s="59" t="s">
        <v>104</v>
      </c>
      <c r="B2" s="59"/>
      <c r="C2" s="59"/>
      <c r="D2" s="59"/>
      <c r="E2" s="59"/>
      <c r="F2" s="59"/>
      <c r="G2" s="59"/>
      <c r="H2" s="59"/>
      <c r="I2" s="59"/>
      <c r="J2" s="59"/>
    </row>
    <row r="3" spans="1:12" ht="20.25" x14ac:dyDescent="0.25">
      <c r="A3" s="44"/>
      <c r="B3" s="44"/>
      <c r="C3" s="44"/>
      <c r="D3" s="44"/>
      <c r="E3" s="44"/>
      <c r="F3" s="44"/>
      <c r="G3" s="44"/>
    </row>
    <row r="4" spans="1:12" x14ac:dyDescent="0.2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</row>
    <row r="6" spans="1:12" x14ac:dyDescent="0.25">
      <c r="B6" s="20" t="str">
        <f>+'01.09.2023 бюджет'!B6</f>
        <v>2023 йил 30 сентябр ҳолатига</v>
      </c>
      <c r="G6" s="21"/>
      <c r="J6" s="21" t="s">
        <v>46</v>
      </c>
    </row>
    <row r="7" spans="1:12" x14ac:dyDescent="0.25">
      <c r="A7" s="62" t="s">
        <v>24</v>
      </c>
      <c r="B7" s="62" t="s">
        <v>15</v>
      </c>
      <c r="C7" s="62" t="s">
        <v>23</v>
      </c>
      <c r="D7" s="62" t="s">
        <v>21</v>
      </c>
      <c r="E7" s="62" t="s">
        <v>20</v>
      </c>
      <c r="F7" s="62" t="s">
        <v>22</v>
      </c>
      <c r="G7" s="62" t="s">
        <v>2</v>
      </c>
      <c r="H7" s="61" t="s">
        <v>51</v>
      </c>
      <c r="I7" s="61"/>
      <c r="J7" s="61"/>
      <c r="K7" s="32"/>
    </row>
    <row r="8" spans="1:12" s="22" customFormat="1" ht="54.75" customHeight="1" x14ac:dyDescent="0.25">
      <c r="A8" s="62"/>
      <c r="B8" s="62"/>
      <c r="C8" s="62"/>
      <c r="D8" s="62"/>
      <c r="E8" s="62"/>
      <c r="F8" s="62"/>
      <c r="G8" s="62"/>
      <c r="H8" s="35" t="s">
        <v>48</v>
      </c>
      <c r="I8" s="35" t="s">
        <v>49</v>
      </c>
      <c r="J8" s="35" t="s">
        <v>50</v>
      </c>
      <c r="K8" s="22" t="s">
        <v>47</v>
      </c>
    </row>
    <row r="9" spans="1:12" ht="21" customHeight="1" x14ac:dyDescent="0.25">
      <c r="A9" s="23">
        <v>1</v>
      </c>
      <c r="B9" s="24" t="s">
        <v>8</v>
      </c>
      <c r="C9" s="29">
        <v>33.751690600000003</v>
      </c>
      <c r="D9" s="29">
        <v>14.5574064</v>
      </c>
      <c r="E9" s="29">
        <v>207.98236983000001</v>
      </c>
      <c r="F9" s="29">
        <v>26.31843868</v>
      </c>
      <c r="G9" s="30">
        <f t="shared" ref="G9:G21" si="0">+F9+E9+D9+C9</f>
        <v>282.60990551000003</v>
      </c>
      <c r="H9" s="36">
        <v>200.39798891000001</v>
      </c>
      <c r="I9" s="36">
        <v>77.730843129999997</v>
      </c>
      <c r="J9" s="36">
        <v>4.4810734800000001</v>
      </c>
      <c r="K9" s="33">
        <f t="shared" ref="K9:K22" si="1">+G9-H9-I9-J9</f>
        <v>-9.9999732938726993E-9</v>
      </c>
      <c r="L9" s="18">
        <v>12</v>
      </c>
    </row>
    <row r="10" spans="1:12" ht="21" customHeight="1" x14ac:dyDescent="0.25">
      <c r="A10" s="23">
        <v>2</v>
      </c>
      <c r="B10" s="24" t="s">
        <v>36</v>
      </c>
      <c r="C10" s="29">
        <v>0.95231778</v>
      </c>
      <c r="D10" s="29">
        <v>0.101574</v>
      </c>
      <c r="E10" s="29">
        <v>4.9592440899999994</v>
      </c>
      <c r="F10" s="29">
        <v>2.1570889500000003</v>
      </c>
      <c r="G10" s="30">
        <f t="shared" si="0"/>
        <v>8.1702248199999996</v>
      </c>
      <c r="H10" s="36">
        <v>3.70605845</v>
      </c>
      <c r="I10" s="36">
        <v>2.9145000000000001E-2</v>
      </c>
      <c r="J10" s="36">
        <v>4.4350213700000003</v>
      </c>
      <c r="K10" s="31">
        <f t="shared" si="1"/>
        <v>0</v>
      </c>
      <c r="L10" s="18">
        <v>1</v>
      </c>
    </row>
    <row r="11" spans="1:12" ht="21" customHeight="1" x14ac:dyDescent="0.25">
      <c r="A11" s="23">
        <v>3</v>
      </c>
      <c r="B11" s="24" t="s">
        <v>37</v>
      </c>
      <c r="C11" s="29">
        <v>0.77246928999999998</v>
      </c>
      <c r="D11" s="29">
        <v>1.062899</v>
      </c>
      <c r="E11" s="29">
        <v>4.05187528</v>
      </c>
      <c r="F11" s="29">
        <v>1.0206454200000001</v>
      </c>
      <c r="G11" s="30">
        <f t="shared" si="0"/>
        <v>6.90788899</v>
      </c>
      <c r="H11" s="36">
        <v>2.41383605</v>
      </c>
      <c r="I11" s="36">
        <v>0</v>
      </c>
      <c r="J11" s="36">
        <v>4.4940529400000004</v>
      </c>
      <c r="K11" s="31">
        <f t="shared" si="1"/>
        <v>0</v>
      </c>
      <c r="L11" s="18">
        <v>2</v>
      </c>
    </row>
    <row r="12" spans="1:12" ht="21" customHeight="1" x14ac:dyDescent="0.25">
      <c r="A12" s="23">
        <v>4</v>
      </c>
      <c r="B12" s="24" t="s">
        <v>38</v>
      </c>
      <c r="C12" s="29">
        <v>0.73833188000000005</v>
      </c>
      <c r="D12" s="29">
        <v>1.3952180000000001</v>
      </c>
      <c r="E12" s="29">
        <v>3.77309662</v>
      </c>
      <c r="F12" s="29">
        <v>1.2591556699999999</v>
      </c>
      <c r="G12" s="30">
        <f t="shared" si="0"/>
        <v>7.1658021699999992</v>
      </c>
      <c r="H12" s="36">
        <v>3.5295544599999999</v>
      </c>
      <c r="I12" s="36">
        <v>2.3429999999999999E-2</v>
      </c>
      <c r="J12" s="36">
        <v>3.6128177000000004</v>
      </c>
      <c r="K12" s="31">
        <f t="shared" si="1"/>
        <v>9.9999990510468706E-9</v>
      </c>
      <c r="L12" s="18">
        <v>3</v>
      </c>
    </row>
    <row r="13" spans="1:12" s="34" customFormat="1" ht="21" customHeight="1" x14ac:dyDescent="0.25">
      <c r="A13" s="23">
        <v>5</v>
      </c>
      <c r="B13" s="24" t="s">
        <v>39</v>
      </c>
      <c r="C13" s="29">
        <v>3.1354183300000003</v>
      </c>
      <c r="D13" s="29">
        <v>1.606851</v>
      </c>
      <c r="E13" s="29">
        <v>14.564699239999999</v>
      </c>
      <c r="F13" s="29">
        <v>7.4119630399999998</v>
      </c>
      <c r="G13" s="30">
        <f t="shared" si="0"/>
        <v>26.718931609999998</v>
      </c>
      <c r="H13" s="36">
        <v>11.81694501</v>
      </c>
      <c r="I13" s="36">
        <v>10.688729390000001</v>
      </c>
      <c r="J13" s="36">
        <v>4.2132572100000001</v>
      </c>
      <c r="K13" s="31">
        <f t="shared" si="1"/>
        <v>0</v>
      </c>
      <c r="L13" s="34">
        <v>4</v>
      </c>
    </row>
    <row r="14" spans="1:12" s="34" customFormat="1" ht="21" customHeight="1" x14ac:dyDescent="0.25">
      <c r="A14" s="23">
        <v>6</v>
      </c>
      <c r="B14" s="43" t="s">
        <v>40</v>
      </c>
      <c r="C14" s="29">
        <v>0.65099625999999999</v>
      </c>
      <c r="D14" s="29">
        <v>0.25177100000000002</v>
      </c>
      <c r="E14" s="29">
        <v>4.4654654800000007</v>
      </c>
      <c r="F14" s="29">
        <v>0.16587150000000001</v>
      </c>
      <c r="G14" s="41">
        <f t="shared" si="0"/>
        <v>5.5341042400000005</v>
      </c>
      <c r="H14" s="36">
        <v>2.5307719500000001</v>
      </c>
      <c r="I14" s="36">
        <v>0</v>
      </c>
      <c r="J14" s="36">
        <v>3.0033322999999998</v>
      </c>
      <c r="K14" s="33">
        <f t="shared" si="1"/>
        <v>-9.9999994951360804E-9</v>
      </c>
      <c r="L14" s="34">
        <v>5</v>
      </c>
    </row>
    <row r="15" spans="1:12" ht="21" customHeight="1" x14ac:dyDescent="0.25">
      <c r="A15" s="23">
        <v>7</v>
      </c>
      <c r="B15" s="43" t="s">
        <v>41</v>
      </c>
      <c r="C15" s="29">
        <v>1.09112352</v>
      </c>
      <c r="D15" s="29">
        <v>0.53587700000000005</v>
      </c>
      <c r="E15" s="29">
        <v>7.8612339499999999</v>
      </c>
      <c r="F15" s="29">
        <v>0.14457204000000001</v>
      </c>
      <c r="G15" s="41">
        <f t="shared" si="0"/>
        <v>9.63280651</v>
      </c>
      <c r="H15" s="36">
        <v>4.0662751500000001</v>
      </c>
      <c r="I15" s="36">
        <v>0.28193910999999999</v>
      </c>
      <c r="J15" s="36">
        <v>5.2845922500000002</v>
      </c>
      <c r="K15" s="33">
        <f t="shared" si="1"/>
        <v>0</v>
      </c>
      <c r="L15" s="18">
        <v>7</v>
      </c>
    </row>
    <row r="16" spans="1:12" ht="21" customHeight="1" x14ac:dyDescent="0.25">
      <c r="A16" s="23">
        <v>8</v>
      </c>
      <c r="B16" s="43" t="s">
        <v>43</v>
      </c>
      <c r="C16" s="29">
        <v>0.8017706899999999</v>
      </c>
      <c r="D16" s="29">
        <v>1.780265</v>
      </c>
      <c r="E16" s="29">
        <v>4.7055312699999998</v>
      </c>
      <c r="F16" s="29">
        <v>0.15807960999999998</v>
      </c>
      <c r="G16" s="41">
        <f t="shared" si="0"/>
        <v>7.4456465699999992</v>
      </c>
      <c r="H16" s="36">
        <v>2.9372200400000001</v>
      </c>
      <c r="I16" s="36">
        <v>2.3099999999999999E-2</v>
      </c>
      <c r="J16" s="36">
        <v>4.48532653</v>
      </c>
      <c r="K16" s="33">
        <f t="shared" si="1"/>
        <v>0</v>
      </c>
      <c r="L16" s="18">
        <v>9</v>
      </c>
    </row>
    <row r="17" spans="1:12" s="34" customFormat="1" ht="21" customHeight="1" x14ac:dyDescent="0.25">
      <c r="A17" s="23">
        <v>9</v>
      </c>
      <c r="B17" s="43" t="s">
        <v>44</v>
      </c>
      <c r="C17" s="29">
        <v>0.79362818999999996</v>
      </c>
      <c r="D17" s="29">
        <v>2.0474389999999998</v>
      </c>
      <c r="E17" s="29">
        <v>2.8691701300000001</v>
      </c>
      <c r="F17" s="29">
        <v>1.3119328400000001</v>
      </c>
      <c r="G17" s="41">
        <f t="shared" si="0"/>
        <v>7.0221701599999999</v>
      </c>
      <c r="H17" s="36">
        <v>2.8487457000000003</v>
      </c>
      <c r="I17" s="36">
        <v>0</v>
      </c>
      <c r="J17" s="36">
        <v>4.1734244500000006</v>
      </c>
      <c r="K17" s="33">
        <f t="shared" si="1"/>
        <v>9.9999990510468706E-9</v>
      </c>
      <c r="L17" s="34">
        <v>10</v>
      </c>
    </row>
    <row r="18" spans="1:12" s="34" customFormat="1" ht="21" customHeight="1" x14ac:dyDescent="0.25">
      <c r="A18" s="23">
        <v>10</v>
      </c>
      <c r="B18" s="43" t="s">
        <v>45</v>
      </c>
      <c r="C18" s="29">
        <v>0.72472679999999989</v>
      </c>
      <c r="D18" s="29">
        <v>0.15870600000000001</v>
      </c>
      <c r="E18" s="29">
        <v>3.3710177799999999</v>
      </c>
      <c r="F18" s="29">
        <v>1.8525786399999999</v>
      </c>
      <c r="G18" s="41">
        <f t="shared" si="0"/>
        <v>6.1070292200000003</v>
      </c>
      <c r="H18" s="36">
        <v>3.2222554700000003</v>
      </c>
      <c r="I18" s="36">
        <v>0.1182802</v>
      </c>
      <c r="J18" s="36">
        <v>2.7664935499999999</v>
      </c>
      <c r="K18" s="33">
        <f t="shared" si="1"/>
        <v>0</v>
      </c>
      <c r="L18" s="34">
        <v>11</v>
      </c>
    </row>
    <row r="19" spans="1:12" s="34" customFormat="1" ht="21" customHeight="1" x14ac:dyDescent="0.25">
      <c r="A19" s="23">
        <v>11</v>
      </c>
      <c r="B19" s="43" t="s">
        <v>42</v>
      </c>
      <c r="C19" s="29">
        <v>0.76383371999999994</v>
      </c>
      <c r="D19" s="29">
        <v>1.3333980000000001</v>
      </c>
      <c r="E19" s="29">
        <v>3.0915292499999998</v>
      </c>
      <c r="F19" s="29">
        <v>1.6663002900000001</v>
      </c>
      <c r="G19" s="41">
        <f t="shared" si="0"/>
        <v>6.8550612599999994</v>
      </c>
      <c r="H19" s="36">
        <v>2.95117202</v>
      </c>
      <c r="I19" s="36">
        <v>0.54789001999999998</v>
      </c>
      <c r="J19" s="36">
        <v>3.3559992200000002</v>
      </c>
      <c r="K19" s="33">
        <f t="shared" si="1"/>
        <v>0</v>
      </c>
      <c r="L19" s="34">
        <v>8</v>
      </c>
    </row>
    <row r="20" spans="1:12" ht="21" customHeight="1" x14ac:dyDescent="0.25">
      <c r="A20" s="23">
        <v>12</v>
      </c>
      <c r="B20" s="24" t="s">
        <v>34</v>
      </c>
      <c r="C20" s="29">
        <v>1.94182016</v>
      </c>
      <c r="D20" s="29">
        <v>1.8959079999999999</v>
      </c>
      <c r="E20" s="29">
        <v>11.209579130000002</v>
      </c>
      <c r="F20" s="29">
        <v>1.8322125200000001</v>
      </c>
      <c r="G20" s="30">
        <f t="shared" si="0"/>
        <v>16.879519810000001</v>
      </c>
      <c r="H20" s="36">
        <v>10.470823640000001</v>
      </c>
      <c r="I20" s="36">
        <v>4.3462682300000006</v>
      </c>
      <c r="J20" s="36">
        <v>2.06242795</v>
      </c>
      <c r="K20" s="33">
        <f t="shared" si="1"/>
        <v>-9.9999999392252903E-9</v>
      </c>
      <c r="L20" s="18">
        <v>13</v>
      </c>
    </row>
    <row r="21" spans="1:12" ht="21" customHeight="1" x14ac:dyDescent="0.25">
      <c r="A21" s="23">
        <v>13</v>
      </c>
      <c r="B21" s="43" t="s">
        <v>52</v>
      </c>
      <c r="C21" s="29">
        <v>0.58530609000000011</v>
      </c>
      <c r="D21" s="29">
        <v>0.56972400000000001</v>
      </c>
      <c r="E21" s="29">
        <v>3.8872060899999998</v>
      </c>
      <c r="F21" s="29">
        <v>9.3453469999999997E-2</v>
      </c>
      <c r="G21" s="41">
        <f t="shared" si="0"/>
        <v>5.1356896500000007</v>
      </c>
      <c r="H21" s="36">
        <v>3.0636332400000001</v>
      </c>
      <c r="I21" s="36">
        <v>0.17264307999999998</v>
      </c>
      <c r="J21" s="36">
        <v>1.8994133200000001</v>
      </c>
      <c r="K21" s="33">
        <f t="shared" si="1"/>
        <v>1.00000003833145E-8</v>
      </c>
      <c r="L21" s="18">
        <v>6</v>
      </c>
    </row>
    <row r="22" spans="1:12" s="25" customFormat="1" ht="21" customHeight="1" x14ac:dyDescent="0.25">
      <c r="A22" s="37"/>
      <c r="B22" s="37" t="s">
        <v>2</v>
      </c>
      <c r="C22" s="38">
        <f>SUM(C9:C21)</f>
        <v>46.703433310000001</v>
      </c>
      <c r="D22" s="38">
        <f>SUM(D9:D21)</f>
        <v>27.297036399999996</v>
      </c>
      <c r="E22" s="38">
        <f>SUM(E9:E21)</f>
        <v>276.79201814000004</v>
      </c>
      <c r="F22" s="38">
        <f>SUM(F9:F21)</f>
        <v>45.392292669999996</v>
      </c>
      <c r="G22" s="40">
        <f>SUM(G9:G21)</f>
        <v>396.18478052</v>
      </c>
      <c r="H22" s="39">
        <f>(SUM(H9:H21))</f>
        <v>253.95528009</v>
      </c>
      <c r="I22" s="39">
        <f>(SUM(I9:I21))</f>
        <v>93.962268160000008</v>
      </c>
      <c r="J22" s="39">
        <f>(SUM(J9:J21))</f>
        <v>48.267232270000001</v>
      </c>
      <c r="K22" s="31">
        <f t="shared" si="1"/>
        <v>0</v>
      </c>
    </row>
    <row r="23" spans="1:12" ht="20.25" x14ac:dyDescent="0.25">
      <c r="C23" s="38"/>
      <c r="H23" s="32"/>
    </row>
    <row r="26" spans="1:12" s="20" customFormat="1" x14ac:dyDescent="0.25">
      <c r="A26" s="45"/>
      <c r="B26" s="26" t="s">
        <v>31</v>
      </c>
      <c r="F26" s="20" t="s">
        <v>102</v>
      </c>
    </row>
    <row r="27" spans="1:12" x14ac:dyDescent="0.25">
      <c r="D27" s="27"/>
      <c r="E27" s="27"/>
    </row>
  </sheetData>
  <autoFilter ref="A8:L8">
    <sortState ref="A10:L22">
      <sortCondition ref="A8"/>
    </sortState>
  </autoFilter>
  <mergeCells count="10">
    <mergeCell ref="A2:J2"/>
    <mergeCell ref="A4:J4"/>
    <mergeCell ref="A7:A8"/>
    <mergeCell ref="B7:B8"/>
    <mergeCell ref="C7:C8"/>
    <mergeCell ref="D7:D8"/>
    <mergeCell ref="E7:E8"/>
    <mergeCell ref="F7:F8"/>
    <mergeCell ref="G7:G8"/>
    <mergeCell ref="H7:J7"/>
  </mergeCells>
  <pageMargins left="0.70866141732283472" right="0.43307086614173229" top="0.74803149606299213" bottom="0.74803149606299213" header="0.31496062992125984" footer="0.31496062992125984"/>
  <pageSetup paperSize="9" scale="65" orientation="landscape" verticalDpi="196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view="pageBreakPreview" zoomScaleNormal="100" zoomScaleSheetLayoutView="100" workbookViewId="0">
      <selection activeCell="F9" sqref="F9"/>
    </sheetView>
  </sheetViews>
  <sheetFormatPr defaultRowHeight="18.75" x14ac:dyDescent="0.25"/>
  <cols>
    <col min="1" max="1" width="4" style="45" bestFit="1" customWidth="1"/>
    <col min="2" max="2" width="32.28515625" style="18" bestFit="1" customWidth="1"/>
    <col min="3" max="4" width="19.7109375" style="18" customWidth="1"/>
    <col min="5" max="6" width="22.7109375" style="18" customWidth="1"/>
    <col min="7" max="7" width="23.7109375" style="18" customWidth="1"/>
    <col min="8" max="8" width="20.28515625" style="18" customWidth="1"/>
    <col min="9" max="9" width="18.7109375" style="18" customWidth="1"/>
    <col min="10" max="10" width="21" style="18" customWidth="1"/>
    <col min="11" max="11" width="16.7109375" style="18" customWidth="1"/>
    <col min="12" max="12" width="23.85546875" style="18" bestFit="1" customWidth="1"/>
    <col min="13" max="16384" width="9.140625" style="18"/>
  </cols>
  <sheetData>
    <row r="2" spans="1:12" ht="42.75" customHeight="1" x14ac:dyDescent="0.25">
      <c r="A2" s="59" t="s">
        <v>105</v>
      </c>
      <c r="B2" s="59"/>
      <c r="C2" s="59"/>
      <c r="D2" s="59"/>
      <c r="E2" s="59"/>
      <c r="F2" s="59"/>
      <c r="G2" s="59"/>
      <c r="H2" s="59"/>
      <c r="I2" s="59"/>
      <c r="J2" s="59"/>
    </row>
    <row r="3" spans="1:12" ht="20.25" x14ac:dyDescent="0.25">
      <c r="A3" s="44"/>
      <c r="B3" s="44"/>
      <c r="C3" s="44"/>
      <c r="D3" s="44"/>
      <c r="E3" s="44"/>
      <c r="F3" s="44"/>
      <c r="G3" s="44"/>
    </row>
    <row r="4" spans="1:12" x14ac:dyDescent="0.2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</row>
    <row r="6" spans="1:12" x14ac:dyDescent="0.25">
      <c r="B6" s="20" t="str">
        <f>+'01.09.2023 бюджет'!B6</f>
        <v>2023 йил 30 сентябр ҳолатига</v>
      </c>
      <c r="G6" s="21"/>
      <c r="J6" s="21" t="s">
        <v>55</v>
      </c>
    </row>
    <row r="7" spans="1:12" x14ac:dyDescent="0.25">
      <c r="A7" s="62" t="s">
        <v>24</v>
      </c>
      <c r="B7" s="62" t="s">
        <v>15</v>
      </c>
      <c r="C7" s="62" t="s">
        <v>23</v>
      </c>
      <c r="D7" s="62" t="s">
        <v>21</v>
      </c>
      <c r="E7" s="62" t="s">
        <v>20</v>
      </c>
      <c r="F7" s="62" t="s">
        <v>22</v>
      </c>
      <c r="G7" s="62" t="s">
        <v>2</v>
      </c>
      <c r="H7" s="61" t="s">
        <v>51</v>
      </c>
      <c r="I7" s="61"/>
      <c r="J7" s="61"/>
    </row>
    <row r="8" spans="1:12" s="22" customFormat="1" ht="54.75" customHeight="1" x14ac:dyDescent="0.25">
      <c r="A8" s="62"/>
      <c r="B8" s="62"/>
      <c r="C8" s="62"/>
      <c r="D8" s="62"/>
      <c r="E8" s="62"/>
      <c r="F8" s="62"/>
      <c r="G8" s="62"/>
      <c r="H8" s="35" t="s">
        <v>48</v>
      </c>
      <c r="I8" s="35" t="s">
        <v>49</v>
      </c>
      <c r="J8" s="35" t="s">
        <v>50</v>
      </c>
      <c r="K8" s="22" t="s">
        <v>47</v>
      </c>
    </row>
    <row r="9" spans="1:12" ht="21" customHeight="1" x14ac:dyDescent="0.25">
      <c r="A9" s="23">
        <v>1</v>
      </c>
      <c r="B9" s="24" t="s">
        <v>8</v>
      </c>
      <c r="C9" s="29">
        <v>241.91734</v>
      </c>
      <c r="D9" s="29">
        <v>0</v>
      </c>
      <c r="E9" s="29">
        <v>1742.12436</v>
      </c>
      <c r="F9" s="29">
        <v>31.941310000000001</v>
      </c>
      <c r="G9" s="30">
        <f t="shared" ref="G9:G21" si="0">+F9+E9+D9+C9</f>
        <v>2015.9830099999999</v>
      </c>
      <c r="H9" s="36">
        <v>0</v>
      </c>
      <c r="I9" s="36">
        <v>2015.9830099999999</v>
      </c>
      <c r="J9" s="36">
        <v>0</v>
      </c>
      <c r="K9" s="33">
        <f t="shared" ref="K9:K22" si="1">+G9-H9-I9-J9</f>
        <v>0</v>
      </c>
      <c r="L9" s="18">
        <v>12</v>
      </c>
    </row>
    <row r="10" spans="1:12" ht="21" customHeight="1" x14ac:dyDescent="0.25">
      <c r="A10" s="23">
        <v>2</v>
      </c>
      <c r="B10" s="24" t="s">
        <v>36</v>
      </c>
      <c r="C10" s="29">
        <v>0</v>
      </c>
      <c r="D10" s="29">
        <v>0</v>
      </c>
      <c r="E10" s="29">
        <v>0</v>
      </c>
      <c r="F10" s="29">
        <v>0</v>
      </c>
      <c r="G10" s="30">
        <f t="shared" si="0"/>
        <v>0</v>
      </c>
      <c r="H10" s="36">
        <v>0</v>
      </c>
      <c r="I10" s="36">
        <v>0</v>
      </c>
      <c r="J10" s="36">
        <v>0</v>
      </c>
      <c r="K10" s="31">
        <f t="shared" si="1"/>
        <v>0</v>
      </c>
      <c r="L10" s="18">
        <v>1</v>
      </c>
    </row>
    <row r="11" spans="1:12" ht="21" customHeight="1" x14ac:dyDescent="0.25">
      <c r="A11" s="23">
        <v>3</v>
      </c>
      <c r="B11" s="24" t="s">
        <v>37</v>
      </c>
      <c r="C11" s="29">
        <v>0</v>
      </c>
      <c r="D11" s="29">
        <v>0</v>
      </c>
      <c r="E11" s="29">
        <v>0</v>
      </c>
      <c r="F11" s="29">
        <v>0</v>
      </c>
      <c r="G11" s="30">
        <f t="shared" si="0"/>
        <v>0</v>
      </c>
      <c r="H11" s="36">
        <v>0</v>
      </c>
      <c r="I11" s="36">
        <v>0</v>
      </c>
      <c r="J11" s="36">
        <v>0</v>
      </c>
      <c r="K11" s="31">
        <f t="shared" si="1"/>
        <v>0</v>
      </c>
      <c r="L11" s="18">
        <v>2</v>
      </c>
    </row>
    <row r="12" spans="1:12" ht="21" customHeight="1" x14ac:dyDescent="0.25">
      <c r="A12" s="23">
        <v>4</v>
      </c>
      <c r="B12" s="24" t="s">
        <v>38</v>
      </c>
      <c r="C12" s="29">
        <v>88.578729999999993</v>
      </c>
      <c r="D12" s="29">
        <v>0</v>
      </c>
      <c r="E12" s="29">
        <v>677.67127000000005</v>
      </c>
      <c r="F12" s="29">
        <v>30.703020000000002</v>
      </c>
      <c r="G12" s="30">
        <f t="shared" si="0"/>
        <v>796.95302000000004</v>
      </c>
      <c r="H12" s="36">
        <v>0</v>
      </c>
      <c r="I12" s="36">
        <v>796.95301000000006</v>
      </c>
      <c r="J12" s="36">
        <v>0</v>
      </c>
      <c r="K12" s="31">
        <f t="shared" si="1"/>
        <v>9.9999999747524271E-6</v>
      </c>
      <c r="L12" s="18">
        <v>3</v>
      </c>
    </row>
    <row r="13" spans="1:12" s="34" customFormat="1" ht="21" customHeight="1" x14ac:dyDescent="0.25">
      <c r="A13" s="23">
        <v>5</v>
      </c>
      <c r="B13" s="24" t="s">
        <v>39</v>
      </c>
      <c r="C13" s="29">
        <v>0</v>
      </c>
      <c r="D13" s="29">
        <v>0</v>
      </c>
      <c r="E13" s="29">
        <v>0</v>
      </c>
      <c r="F13" s="29">
        <v>0</v>
      </c>
      <c r="G13" s="30">
        <f t="shared" si="0"/>
        <v>0</v>
      </c>
      <c r="H13" s="36">
        <v>0</v>
      </c>
      <c r="I13" s="36">
        <v>0</v>
      </c>
      <c r="J13" s="36">
        <v>0</v>
      </c>
      <c r="K13" s="31">
        <f t="shared" si="1"/>
        <v>0</v>
      </c>
      <c r="L13" s="34">
        <v>4</v>
      </c>
    </row>
    <row r="14" spans="1:12" s="34" customFormat="1" ht="21" customHeight="1" x14ac:dyDescent="0.25">
      <c r="A14" s="23">
        <v>6</v>
      </c>
      <c r="B14" s="43" t="s">
        <v>40</v>
      </c>
      <c r="C14" s="29">
        <v>4.1945399999999999</v>
      </c>
      <c r="D14" s="29">
        <v>0</v>
      </c>
      <c r="E14" s="29">
        <v>29.443860000000001</v>
      </c>
      <c r="F14" s="29">
        <v>0.34955000000000003</v>
      </c>
      <c r="G14" s="41">
        <f t="shared" si="0"/>
        <v>33.987949999999998</v>
      </c>
      <c r="H14" s="36">
        <v>0</v>
      </c>
      <c r="I14" s="36">
        <v>33.987949999999998</v>
      </c>
      <c r="J14" s="36">
        <v>0</v>
      </c>
      <c r="K14" s="33">
        <f t="shared" si="1"/>
        <v>0</v>
      </c>
      <c r="L14" s="34">
        <v>5</v>
      </c>
    </row>
    <row r="15" spans="1:12" ht="21" customHeight="1" x14ac:dyDescent="0.25">
      <c r="A15" s="23">
        <v>7</v>
      </c>
      <c r="B15" s="43" t="s">
        <v>41</v>
      </c>
      <c r="C15" s="29">
        <v>94.176169999999999</v>
      </c>
      <c r="D15" s="29">
        <v>16.2</v>
      </c>
      <c r="E15" s="29">
        <v>711.79150000000004</v>
      </c>
      <c r="F15" s="29">
        <v>17.67596</v>
      </c>
      <c r="G15" s="41">
        <f t="shared" si="0"/>
        <v>839.84363000000008</v>
      </c>
      <c r="H15" s="36">
        <v>0</v>
      </c>
      <c r="I15" s="36">
        <v>839.84361999999999</v>
      </c>
      <c r="J15" s="36">
        <v>0</v>
      </c>
      <c r="K15" s="33">
        <f t="shared" si="1"/>
        <v>1.0000000088439265E-5</v>
      </c>
      <c r="L15" s="18">
        <v>7</v>
      </c>
    </row>
    <row r="16" spans="1:12" ht="21" customHeight="1" x14ac:dyDescent="0.25">
      <c r="A16" s="23">
        <v>8</v>
      </c>
      <c r="B16" s="43" t="s">
        <v>43</v>
      </c>
      <c r="C16" s="29">
        <v>0</v>
      </c>
      <c r="D16" s="29">
        <v>0</v>
      </c>
      <c r="E16" s="29">
        <v>0</v>
      </c>
      <c r="F16" s="29">
        <v>0</v>
      </c>
      <c r="G16" s="41">
        <f t="shared" si="0"/>
        <v>0</v>
      </c>
      <c r="H16" s="36">
        <v>0</v>
      </c>
      <c r="I16" s="36">
        <v>0</v>
      </c>
      <c r="J16" s="36">
        <v>0</v>
      </c>
      <c r="K16" s="33">
        <f t="shared" si="1"/>
        <v>0</v>
      </c>
      <c r="L16" s="18">
        <v>9</v>
      </c>
    </row>
    <row r="17" spans="1:12" s="34" customFormat="1" ht="21" customHeight="1" x14ac:dyDescent="0.25">
      <c r="A17" s="23">
        <v>9</v>
      </c>
      <c r="B17" s="43" t="s">
        <v>44</v>
      </c>
      <c r="C17" s="29">
        <v>0</v>
      </c>
      <c r="D17" s="29">
        <v>0</v>
      </c>
      <c r="E17" s="29">
        <v>0</v>
      </c>
      <c r="F17" s="29">
        <v>0</v>
      </c>
      <c r="G17" s="41">
        <f t="shared" si="0"/>
        <v>0</v>
      </c>
      <c r="H17" s="36">
        <v>0</v>
      </c>
      <c r="I17" s="36">
        <v>0</v>
      </c>
      <c r="J17" s="36">
        <v>0</v>
      </c>
      <c r="K17" s="33">
        <f t="shared" si="1"/>
        <v>0</v>
      </c>
      <c r="L17" s="34">
        <v>10</v>
      </c>
    </row>
    <row r="18" spans="1:12" s="34" customFormat="1" ht="21" customHeight="1" x14ac:dyDescent="0.25">
      <c r="A18" s="23">
        <v>10</v>
      </c>
      <c r="B18" s="43" t="s">
        <v>45</v>
      </c>
      <c r="C18" s="29">
        <v>100.53532000000001</v>
      </c>
      <c r="D18" s="29">
        <v>139.39400000000001</v>
      </c>
      <c r="E18" s="29">
        <v>621.78840000000002</v>
      </c>
      <c r="F18" s="29">
        <v>11.70908</v>
      </c>
      <c r="G18" s="41">
        <f t="shared" si="0"/>
        <v>873.42679999999996</v>
      </c>
      <c r="H18" s="36">
        <v>0</v>
      </c>
      <c r="I18" s="36">
        <v>873.42680000000007</v>
      </c>
      <c r="J18" s="36">
        <v>0</v>
      </c>
      <c r="K18" s="33">
        <f t="shared" si="1"/>
        <v>-1.1368683772161603E-13</v>
      </c>
      <c r="L18" s="34">
        <v>11</v>
      </c>
    </row>
    <row r="19" spans="1:12" s="34" customFormat="1" ht="21" customHeight="1" x14ac:dyDescent="0.25">
      <c r="A19" s="23">
        <v>11</v>
      </c>
      <c r="B19" s="43" t="s">
        <v>42</v>
      </c>
      <c r="C19" s="29">
        <v>0</v>
      </c>
      <c r="D19" s="29">
        <v>0</v>
      </c>
      <c r="E19" s="29">
        <v>0</v>
      </c>
      <c r="F19" s="29">
        <v>0</v>
      </c>
      <c r="G19" s="41">
        <f t="shared" si="0"/>
        <v>0</v>
      </c>
      <c r="H19" s="36">
        <v>0</v>
      </c>
      <c r="I19" s="36">
        <v>0</v>
      </c>
      <c r="J19" s="36">
        <v>0</v>
      </c>
      <c r="K19" s="33">
        <f t="shared" si="1"/>
        <v>0</v>
      </c>
      <c r="L19" s="34">
        <v>8</v>
      </c>
    </row>
    <row r="20" spans="1:12" ht="21" customHeight="1" x14ac:dyDescent="0.25">
      <c r="A20" s="23">
        <v>12</v>
      </c>
      <c r="B20" s="24" t="s">
        <v>34</v>
      </c>
      <c r="C20" s="29">
        <v>0</v>
      </c>
      <c r="D20" s="29">
        <v>0</v>
      </c>
      <c r="E20" s="29">
        <v>0</v>
      </c>
      <c r="F20" s="29">
        <v>0</v>
      </c>
      <c r="G20" s="30">
        <f t="shared" si="0"/>
        <v>0</v>
      </c>
      <c r="H20" s="36">
        <v>0</v>
      </c>
      <c r="I20" s="36">
        <v>0</v>
      </c>
      <c r="J20" s="36">
        <v>0</v>
      </c>
      <c r="K20" s="33">
        <f t="shared" si="1"/>
        <v>0</v>
      </c>
      <c r="L20" s="18">
        <v>13</v>
      </c>
    </row>
    <row r="21" spans="1:12" ht="21" customHeight="1" x14ac:dyDescent="0.25">
      <c r="A21" s="23">
        <v>13</v>
      </c>
      <c r="B21" s="43" t="s">
        <v>52</v>
      </c>
      <c r="C21" s="29">
        <v>76.931959999999989</v>
      </c>
      <c r="D21" s="29">
        <v>0</v>
      </c>
      <c r="E21" s="29">
        <v>566.28066000000001</v>
      </c>
      <c r="F21" s="29">
        <v>10.15577</v>
      </c>
      <c r="G21" s="41">
        <f t="shared" si="0"/>
        <v>653.36838999999998</v>
      </c>
      <c r="H21" s="36">
        <v>0</v>
      </c>
      <c r="I21" s="36">
        <v>653.36838999999998</v>
      </c>
      <c r="J21" s="36">
        <v>0</v>
      </c>
      <c r="K21" s="33">
        <f t="shared" si="1"/>
        <v>0</v>
      </c>
      <c r="L21" s="18">
        <v>6</v>
      </c>
    </row>
    <row r="22" spans="1:12" s="25" customFormat="1" ht="21" customHeight="1" x14ac:dyDescent="0.25">
      <c r="A22" s="37"/>
      <c r="B22" s="37" t="s">
        <v>2</v>
      </c>
      <c r="C22" s="38">
        <f>SUM(C9:C21)</f>
        <v>606.33406000000002</v>
      </c>
      <c r="D22" s="38">
        <f>SUM(D9:D21)</f>
        <v>155.59399999999999</v>
      </c>
      <c r="E22" s="38">
        <f>SUM(E9:E21)</f>
        <v>4349.10005</v>
      </c>
      <c r="F22" s="38">
        <f>SUM(F9:F21)</f>
        <v>102.53469000000001</v>
      </c>
      <c r="G22" s="40">
        <f>SUM(G9:G21)</f>
        <v>5213.5627999999997</v>
      </c>
      <c r="H22" s="39">
        <f>(SUM(H9:H21))</f>
        <v>0</v>
      </c>
      <c r="I22" s="39">
        <f>(SUM(I9:I21))</f>
        <v>5213.5627800000002</v>
      </c>
      <c r="J22" s="39">
        <f>(SUM(J9:J21))</f>
        <v>0</v>
      </c>
      <c r="K22" s="31">
        <f t="shared" si="1"/>
        <v>1.9999999494757503E-5</v>
      </c>
    </row>
    <row r="23" spans="1:12" ht="20.25" x14ac:dyDescent="0.25">
      <c r="C23" s="38"/>
      <c r="J23" s="18">
        <v>1000</v>
      </c>
    </row>
    <row r="26" spans="1:12" s="20" customFormat="1" x14ac:dyDescent="0.25">
      <c r="A26" s="45"/>
      <c r="B26" s="26" t="s">
        <v>31</v>
      </c>
      <c r="F26" s="20" t="s">
        <v>102</v>
      </c>
    </row>
    <row r="27" spans="1:12" x14ac:dyDescent="0.25">
      <c r="D27" s="27"/>
      <c r="E27" s="27"/>
    </row>
    <row r="28" spans="1:12" x14ac:dyDescent="0.25">
      <c r="G28" s="32"/>
    </row>
  </sheetData>
  <autoFilter ref="A8:M8">
    <sortState ref="A10:L23">
      <sortCondition ref="A8"/>
    </sortState>
  </autoFilter>
  <mergeCells count="10">
    <mergeCell ref="A2:J2"/>
    <mergeCell ref="A4:J4"/>
    <mergeCell ref="A7:A8"/>
    <mergeCell ref="B7:B8"/>
    <mergeCell ref="C7:C8"/>
    <mergeCell ref="D7:D8"/>
    <mergeCell ref="E7:E8"/>
    <mergeCell ref="F7:F8"/>
    <mergeCell ref="G7:G8"/>
    <mergeCell ref="H7:J7"/>
  </mergeCells>
  <pageMargins left="0.70866141732283472" right="0.43307086614173229" top="0.74803149606299213" bottom="0.74803149606299213" header="0.31496062992125984" footer="0.31496062992125984"/>
  <pageSetup paperSize="9" scale="65" orientation="landscape" verticalDpi="196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workbookViewId="0">
      <selection sqref="A1:I1"/>
    </sheetView>
  </sheetViews>
  <sheetFormatPr defaultRowHeight="15" x14ac:dyDescent="0.25"/>
  <cols>
    <col min="1" max="1" width="35.42578125" bestFit="1" customWidth="1"/>
    <col min="2" max="2" width="15.42578125" bestFit="1" customWidth="1"/>
    <col min="3" max="3" width="17.85546875" bestFit="1" customWidth="1"/>
    <col min="4" max="5" width="13.85546875" bestFit="1" customWidth="1"/>
    <col min="6" max="6" width="15.42578125" bestFit="1" customWidth="1"/>
    <col min="7" max="7" width="17.85546875" bestFit="1" customWidth="1"/>
    <col min="8" max="9" width="13.85546875" bestFit="1" customWidth="1"/>
    <col min="10" max="10" width="15.42578125" bestFit="1" customWidth="1"/>
    <col min="11" max="11" width="13.85546875" bestFit="1" customWidth="1"/>
    <col min="12" max="12" width="11.7109375" bestFit="1" customWidth="1"/>
    <col min="13" max="13" width="13.85546875" bestFit="1" customWidth="1"/>
    <col min="14" max="14" width="12.7109375" bestFit="1" customWidth="1"/>
    <col min="15" max="15" width="10.85546875" bestFit="1" customWidth="1"/>
    <col min="16" max="16" width="13.85546875" bestFit="1" customWidth="1"/>
    <col min="17" max="17" width="9" customWidth="1"/>
    <col min="18" max="18" width="13.85546875" bestFit="1" customWidth="1"/>
    <col min="19" max="19" width="15.42578125" bestFit="1" customWidth="1"/>
  </cols>
  <sheetData>
    <row r="1" spans="1:19" x14ac:dyDescent="0.25">
      <c r="A1" s="75" t="s">
        <v>97</v>
      </c>
      <c r="B1" s="75"/>
      <c r="C1" s="75"/>
      <c r="D1" s="75"/>
      <c r="E1" s="75"/>
      <c r="F1" s="75"/>
      <c r="G1" s="75"/>
      <c r="H1" s="75"/>
      <c r="I1" s="75"/>
    </row>
    <row r="2" spans="1:19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</row>
    <row r="3" spans="1:19" x14ac:dyDescent="0.25">
      <c r="A3" s="75" t="s">
        <v>99</v>
      </c>
      <c r="B3" s="75"/>
      <c r="C3" s="75"/>
      <c r="D3" s="75"/>
      <c r="E3" s="75"/>
      <c r="F3" s="75"/>
      <c r="G3" s="75"/>
      <c r="H3" s="75"/>
      <c r="I3" s="75"/>
    </row>
    <row r="5" spans="1:19" x14ac:dyDescent="0.25">
      <c r="A5" s="76" t="s">
        <v>98</v>
      </c>
      <c r="B5" s="76"/>
      <c r="C5" s="76"/>
      <c r="D5" s="76"/>
      <c r="E5" s="77" t="s">
        <v>95</v>
      </c>
      <c r="F5" s="77"/>
      <c r="G5" s="77"/>
      <c r="H5" s="77"/>
    </row>
    <row r="6" spans="1:19" x14ac:dyDescent="0.25">
      <c r="A6" s="71" t="s">
        <v>94</v>
      </c>
      <c r="B6" s="63" t="s">
        <v>93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64"/>
      <c r="R6" s="63" t="s">
        <v>92</v>
      </c>
      <c r="S6" s="64"/>
    </row>
    <row r="7" spans="1:19" x14ac:dyDescent="0.25">
      <c r="A7" s="72"/>
      <c r="B7" s="65" t="s">
        <v>91</v>
      </c>
      <c r="C7" s="66"/>
      <c r="D7" s="66"/>
      <c r="E7" s="67"/>
      <c r="F7" s="65" t="s">
        <v>90</v>
      </c>
      <c r="G7" s="66"/>
      <c r="H7" s="66"/>
      <c r="I7" s="67"/>
      <c r="J7" s="65" t="s">
        <v>89</v>
      </c>
      <c r="K7" s="66"/>
      <c r="L7" s="66"/>
      <c r="M7" s="66"/>
      <c r="N7" s="67"/>
      <c r="O7" s="71" t="s">
        <v>88</v>
      </c>
      <c r="P7" s="71" t="s">
        <v>87</v>
      </c>
      <c r="Q7" s="71" t="s">
        <v>86</v>
      </c>
      <c r="R7" s="71" t="s">
        <v>85</v>
      </c>
      <c r="S7" s="54" t="s">
        <v>84</v>
      </c>
    </row>
    <row r="8" spans="1:19" x14ac:dyDescent="0.25">
      <c r="A8" s="72"/>
      <c r="B8" s="68" t="s">
        <v>83</v>
      </c>
      <c r="C8" s="69"/>
      <c r="D8" s="69"/>
      <c r="E8" s="70"/>
      <c r="F8" s="68"/>
      <c r="G8" s="69"/>
      <c r="H8" s="69"/>
      <c r="I8" s="70"/>
      <c r="J8" s="68"/>
      <c r="K8" s="69"/>
      <c r="L8" s="69"/>
      <c r="M8" s="69"/>
      <c r="N8" s="70"/>
      <c r="O8" s="72"/>
      <c r="P8" s="72"/>
      <c r="Q8" s="72"/>
      <c r="R8" s="72"/>
      <c r="S8" s="55" t="s">
        <v>82</v>
      </c>
    </row>
    <row r="9" spans="1:19" x14ac:dyDescent="0.25">
      <c r="A9" s="72"/>
      <c r="B9" s="71" t="s">
        <v>81</v>
      </c>
      <c r="C9" s="71" t="s">
        <v>80</v>
      </c>
      <c r="D9" s="71" t="s">
        <v>79</v>
      </c>
      <c r="E9" s="71" t="s">
        <v>78</v>
      </c>
      <c r="F9" s="71" t="s">
        <v>81</v>
      </c>
      <c r="G9" s="71" t="s">
        <v>80</v>
      </c>
      <c r="H9" s="71" t="s">
        <v>79</v>
      </c>
      <c r="I9" s="71" t="s">
        <v>78</v>
      </c>
      <c r="J9" s="54" t="s">
        <v>77</v>
      </c>
      <c r="K9" s="71" t="s">
        <v>76</v>
      </c>
      <c r="L9" s="71" t="s">
        <v>75</v>
      </c>
      <c r="M9" s="71" t="s">
        <v>74</v>
      </c>
      <c r="N9" s="54" t="s">
        <v>73</v>
      </c>
      <c r="O9" s="72"/>
      <c r="P9" s="72"/>
      <c r="Q9" s="72"/>
      <c r="R9" s="72"/>
      <c r="S9" s="55"/>
    </row>
    <row r="10" spans="1:19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55" t="s">
        <v>72</v>
      </c>
      <c r="K10" s="72"/>
      <c r="L10" s="72"/>
      <c r="M10" s="72"/>
      <c r="N10" s="55" t="s">
        <v>71</v>
      </c>
      <c r="O10" s="72"/>
      <c r="P10" s="72"/>
      <c r="Q10" s="72"/>
      <c r="R10" s="72"/>
      <c r="S10" s="55"/>
    </row>
    <row r="11" spans="1:19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56"/>
      <c r="K11" s="73"/>
      <c r="L11" s="73"/>
      <c r="M11" s="73"/>
      <c r="N11" s="56" t="s">
        <v>70</v>
      </c>
      <c r="O11" s="73"/>
      <c r="P11" s="73"/>
      <c r="Q11" s="73"/>
      <c r="R11" s="73"/>
      <c r="S11" s="56"/>
    </row>
    <row r="12" spans="1:19" x14ac:dyDescent="0.25">
      <c r="A12" s="53" t="s">
        <v>69</v>
      </c>
      <c r="B12" s="50">
        <v>2447954081.6100001</v>
      </c>
      <c r="C12" s="50">
        <v>1263566465.8499999</v>
      </c>
      <c r="D12" s="50">
        <v>459425925.60000002</v>
      </c>
      <c r="E12" s="50">
        <v>724961690.15999997</v>
      </c>
      <c r="F12" s="50">
        <v>2384936400.79</v>
      </c>
      <c r="G12" s="50">
        <v>1233122878.2</v>
      </c>
      <c r="H12" s="50">
        <v>439481503.13</v>
      </c>
      <c r="I12" s="50">
        <v>712332019.46000004</v>
      </c>
      <c r="J12" s="50">
        <v>1812644445.52</v>
      </c>
      <c r="K12" s="50">
        <v>218921536.05000001</v>
      </c>
      <c r="L12" s="50">
        <v>3712723.39</v>
      </c>
      <c r="M12" s="50">
        <v>282204163.88</v>
      </c>
      <c r="N12" s="50">
        <v>67453531.950000003</v>
      </c>
      <c r="O12" s="52">
        <v>0.10780000000000001</v>
      </c>
      <c r="P12" s="50">
        <v>218921536.05000001</v>
      </c>
      <c r="Q12" s="51">
        <v>0</v>
      </c>
      <c r="R12" s="50">
        <v>476478680.77999997</v>
      </c>
      <c r="S12" s="50">
        <v>473710729.01999998</v>
      </c>
    </row>
    <row r="13" spans="1:19" x14ac:dyDescent="0.25">
      <c r="A13" s="49" t="s">
        <v>56</v>
      </c>
      <c r="B13" s="46">
        <v>163706107.88</v>
      </c>
      <c r="C13" s="46">
        <v>88480124.650000006</v>
      </c>
      <c r="D13" s="46">
        <v>8853990.8000000007</v>
      </c>
      <c r="E13" s="46">
        <v>66371992.420000002</v>
      </c>
      <c r="F13" s="46">
        <v>160528633.27000001</v>
      </c>
      <c r="G13" s="46">
        <v>87901838.909999996</v>
      </c>
      <c r="H13" s="46">
        <v>7613929.3300000001</v>
      </c>
      <c r="I13" s="46">
        <v>65012865.030000001</v>
      </c>
      <c r="J13" s="46">
        <v>133143361.59</v>
      </c>
      <c r="K13" s="46">
        <v>3469455</v>
      </c>
      <c r="L13" s="46">
        <v>191789.34</v>
      </c>
      <c r="M13" s="46">
        <v>19224748.129999999</v>
      </c>
      <c r="N13" s="46">
        <v>4499279.21</v>
      </c>
      <c r="O13" s="48">
        <v>2.5399999999999999E-2</v>
      </c>
      <c r="P13" s="46">
        <v>3469455</v>
      </c>
      <c r="Q13" s="47">
        <v>0</v>
      </c>
      <c r="R13" s="46">
        <v>47993138</v>
      </c>
      <c r="S13" s="46">
        <v>47920885.549999997</v>
      </c>
    </row>
    <row r="14" spans="1:19" x14ac:dyDescent="0.25">
      <c r="A14" s="49" t="s">
        <v>57</v>
      </c>
      <c r="B14" s="46">
        <v>162249067.88</v>
      </c>
      <c r="C14" s="46">
        <v>97321424.079999998</v>
      </c>
      <c r="D14" s="46">
        <v>1300223</v>
      </c>
      <c r="E14" s="46">
        <v>63627420.799999997</v>
      </c>
      <c r="F14" s="46">
        <v>160607954.33000001</v>
      </c>
      <c r="G14" s="46">
        <v>96471612.049999997</v>
      </c>
      <c r="H14" s="46">
        <v>1252410.97</v>
      </c>
      <c r="I14" s="46">
        <v>62883931.310000002</v>
      </c>
      <c r="J14" s="46">
        <v>128786923.13</v>
      </c>
      <c r="K14" s="46">
        <v>7935659</v>
      </c>
      <c r="L14" s="46">
        <v>159968.29</v>
      </c>
      <c r="M14" s="46">
        <v>19125833.399999999</v>
      </c>
      <c r="N14" s="46">
        <v>4599570.51</v>
      </c>
      <c r="O14" s="48">
        <v>5.8000000000000003E-2</v>
      </c>
      <c r="P14" s="46">
        <v>7935659</v>
      </c>
      <c r="Q14" s="47">
        <v>0</v>
      </c>
      <c r="R14" s="46">
        <v>39556357.780000001</v>
      </c>
      <c r="S14" s="46">
        <v>39427489.649999999</v>
      </c>
    </row>
    <row r="15" spans="1:19" x14ac:dyDescent="0.25">
      <c r="A15" s="49" t="s">
        <v>58</v>
      </c>
      <c r="B15" s="46">
        <v>170727587.27000001</v>
      </c>
      <c r="C15" s="46">
        <v>101881331.58</v>
      </c>
      <c r="D15" s="46">
        <v>4528755</v>
      </c>
      <c r="E15" s="46">
        <v>64317500.700000003</v>
      </c>
      <c r="F15" s="46">
        <v>168453068.33000001</v>
      </c>
      <c r="G15" s="46">
        <v>101121565.87</v>
      </c>
      <c r="H15" s="46">
        <v>3763612.67</v>
      </c>
      <c r="I15" s="46">
        <v>63567889.789999999</v>
      </c>
      <c r="J15" s="46">
        <v>131954155.08</v>
      </c>
      <c r="K15" s="46">
        <v>11631852</v>
      </c>
      <c r="L15" s="46">
        <v>193221.71</v>
      </c>
      <c r="M15" s="46">
        <v>19811636.469999999</v>
      </c>
      <c r="N15" s="46">
        <v>4862203.0599999996</v>
      </c>
      <c r="O15" s="48">
        <v>8.1000000000000003E-2</v>
      </c>
      <c r="P15" s="46">
        <v>11631852</v>
      </c>
      <c r="Q15" s="47">
        <v>0</v>
      </c>
      <c r="R15" s="46">
        <v>57377024</v>
      </c>
      <c r="S15" s="46">
        <v>57140385.530000001</v>
      </c>
    </row>
    <row r="16" spans="1:19" x14ac:dyDescent="0.25">
      <c r="A16" s="49" t="s">
        <v>59</v>
      </c>
      <c r="B16" s="46">
        <v>173533155.81</v>
      </c>
      <c r="C16" s="46">
        <v>92150130.659999996</v>
      </c>
      <c r="D16" s="46">
        <v>16576797.390000001</v>
      </c>
      <c r="E16" s="46">
        <v>64806227.75</v>
      </c>
      <c r="F16" s="46">
        <v>170484418.55000001</v>
      </c>
      <c r="G16" s="46">
        <v>90734618.390000001</v>
      </c>
      <c r="H16" s="46">
        <v>15851419.23</v>
      </c>
      <c r="I16" s="46">
        <v>63898380.939999998</v>
      </c>
      <c r="J16" s="46">
        <v>137706038.21000001</v>
      </c>
      <c r="K16" s="46">
        <v>7720957</v>
      </c>
      <c r="L16" s="46">
        <v>295494.56</v>
      </c>
      <c r="M16" s="46">
        <v>20261447.559999999</v>
      </c>
      <c r="N16" s="46">
        <v>4500481.2300000004</v>
      </c>
      <c r="O16" s="48">
        <v>5.3100000000000001E-2</v>
      </c>
      <c r="P16" s="46">
        <v>7720957</v>
      </c>
      <c r="Q16" s="47">
        <v>0</v>
      </c>
      <c r="R16" s="46">
        <v>37771472</v>
      </c>
      <c r="S16" s="46">
        <v>37643504.799999997</v>
      </c>
    </row>
    <row r="17" spans="1:19" x14ac:dyDescent="0.25">
      <c r="A17" s="49" t="s">
        <v>60</v>
      </c>
      <c r="B17" s="46">
        <v>167641025.97999999</v>
      </c>
      <c r="C17" s="46">
        <v>100874679.47</v>
      </c>
      <c r="D17" s="46">
        <v>3794398.48</v>
      </c>
      <c r="E17" s="46">
        <v>62971948.039999999</v>
      </c>
      <c r="F17" s="46">
        <v>164394310.11000001</v>
      </c>
      <c r="G17" s="46">
        <v>99429525.719999999</v>
      </c>
      <c r="H17" s="46">
        <v>2833726.41</v>
      </c>
      <c r="I17" s="46">
        <v>62131057.990000002</v>
      </c>
      <c r="J17" s="46">
        <v>137236055.81999999</v>
      </c>
      <c r="K17" s="46">
        <v>3630889.05</v>
      </c>
      <c r="L17" s="46">
        <v>222702.45</v>
      </c>
      <c r="M17" s="46">
        <v>19781362.559999999</v>
      </c>
      <c r="N17" s="46">
        <v>3523300.23</v>
      </c>
      <c r="O17" s="48">
        <v>2.58E-2</v>
      </c>
      <c r="P17" s="46">
        <v>3630889.05</v>
      </c>
      <c r="Q17" s="47">
        <v>0</v>
      </c>
      <c r="R17" s="46">
        <v>40637255</v>
      </c>
      <c r="S17" s="46">
        <v>40308968.479999997</v>
      </c>
    </row>
    <row r="18" spans="1:19" x14ac:dyDescent="0.25">
      <c r="A18" s="49" t="s">
        <v>61</v>
      </c>
      <c r="B18" s="46">
        <v>73551766.920000002</v>
      </c>
      <c r="C18" s="46">
        <v>40176292.350000001</v>
      </c>
      <c r="D18" s="46">
        <v>3772410.33</v>
      </c>
      <c r="E18" s="46">
        <v>29603064.239999998</v>
      </c>
      <c r="F18" s="46">
        <v>71575391.790000007</v>
      </c>
      <c r="G18" s="46">
        <v>39382558.829999998</v>
      </c>
      <c r="H18" s="46">
        <v>3322606.57</v>
      </c>
      <c r="I18" s="46">
        <v>28870226.379999999</v>
      </c>
      <c r="J18" s="46">
        <v>39283439.119999997</v>
      </c>
      <c r="K18" s="46">
        <v>22025565</v>
      </c>
      <c r="L18" s="46">
        <v>393336.35</v>
      </c>
      <c r="M18" s="46">
        <v>8579873.8499999996</v>
      </c>
      <c r="N18" s="46">
        <v>1293177.46</v>
      </c>
      <c r="O18" s="48">
        <v>0.35930000000000001</v>
      </c>
      <c r="P18" s="46">
        <v>22025565</v>
      </c>
      <c r="Q18" s="47">
        <v>0</v>
      </c>
      <c r="R18" s="46">
        <v>13358678</v>
      </c>
      <c r="S18" s="46">
        <v>13335379.970000001</v>
      </c>
    </row>
    <row r="19" spans="1:19" x14ac:dyDescent="0.25">
      <c r="A19" s="49" t="s">
        <v>62</v>
      </c>
      <c r="B19" s="46">
        <v>179056387.03999999</v>
      </c>
      <c r="C19" s="46">
        <v>109561557.5</v>
      </c>
      <c r="D19" s="46">
        <v>9581908</v>
      </c>
      <c r="E19" s="46">
        <v>59912921.539999999</v>
      </c>
      <c r="F19" s="46">
        <v>174661989.68000001</v>
      </c>
      <c r="G19" s="46">
        <v>107641199.79000001</v>
      </c>
      <c r="H19" s="46">
        <v>8417631.4000000004</v>
      </c>
      <c r="I19" s="46">
        <v>58603158.479999997</v>
      </c>
      <c r="J19" s="46">
        <v>141494790.00999999</v>
      </c>
      <c r="K19" s="46">
        <v>6181898</v>
      </c>
      <c r="L19" s="46">
        <v>174459.36</v>
      </c>
      <c r="M19" s="46">
        <v>20683469.649999999</v>
      </c>
      <c r="N19" s="46">
        <v>6127372.6699999999</v>
      </c>
      <c r="O19" s="48">
        <v>4.19E-2</v>
      </c>
      <c r="P19" s="46">
        <v>6181898</v>
      </c>
      <c r="Q19" s="47">
        <v>0</v>
      </c>
      <c r="R19" s="46">
        <v>48956991</v>
      </c>
      <c r="S19" s="46">
        <v>48518895.649999999</v>
      </c>
    </row>
    <row r="20" spans="1:19" x14ac:dyDescent="0.25">
      <c r="A20" s="49" t="s">
        <v>63</v>
      </c>
      <c r="B20" s="46">
        <v>150413546.81</v>
      </c>
      <c r="C20" s="46">
        <v>78568345.260000005</v>
      </c>
      <c r="D20" s="46">
        <v>11692292</v>
      </c>
      <c r="E20" s="46">
        <v>60152909.549999997</v>
      </c>
      <c r="F20" s="46">
        <v>147131026.18000001</v>
      </c>
      <c r="G20" s="46">
        <v>77568520.159999996</v>
      </c>
      <c r="H20" s="46">
        <v>11457212.51</v>
      </c>
      <c r="I20" s="46">
        <v>58105293.520000003</v>
      </c>
      <c r="J20" s="46">
        <v>116191726.95999999</v>
      </c>
      <c r="K20" s="46">
        <v>9747692</v>
      </c>
      <c r="L20" s="46">
        <v>145765.59</v>
      </c>
      <c r="M20" s="46">
        <v>17303310.77</v>
      </c>
      <c r="N20" s="46">
        <v>3742530.87</v>
      </c>
      <c r="O20" s="48">
        <v>7.7399999999999997E-2</v>
      </c>
      <c r="P20" s="46">
        <v>9747692</v>
      </c>
      <c r="Q20" s="47">
        <v>0</v>
      </c>
      <c r="R20" s="46">
        <v>43557197</v>
      </c>
      <c r="S20" s="46">
        <v>43306091.450000003</v>
      </c>
    </row>
    <row r="21" spans="1:19" x14ac:dyDescent="0.25">
      <c r="A21" s="49" t="s">
        <v>64</v>
      </c>
      <c r="B21" s="46">
        <v>175614425.44999999</v>
      </c>
      <c r="C21" s="46">
        <v>104700334.48</v>
      </c>
      <c r="D21" s="46">
        <v>3754300</v>
      </c>
      <c r="E21" s="46">
        <v>67159790.969999999</v>
      </c>
      <c r="F21" s="46">
        <v>172589113.08000001</v>
      </c>
      <c r="G21" s="46">
        <v>103203831.75</v>
      </c>
      <c r="H21" s="46">
        <v>3341595.34</v>
      </c>
      <c r="I21" s="46">
        <v>66043685.990000002</v>
      </c>
      <c r="J21" s="46">
        <v>86379143.909999996</v>
      </c>
      <c r="K21" s="46">
        <v>60336389</v>
      </c>
      <c r="L21" s="46">
        <v>174905.83</v>
      </c>
      <c r="M21" s="46">
        <v>20432244.98</v>
      </c>
      <c r="N21" s="46">
        <v>5266429.37</v>
      </c>
      <c r="O21" s="48">
        <v>0.41120000000000001</v>
      </c>
      <c r="P21" s="46">
        <v>60336389</v>
      </c>
      <c r="Q21" s="47">
        <v>0</v>
      </c>
      <c r="R21" s="46">
        <v>47025091</v>
      </c>
      <c r="S21" s="46">
        <v>46823904</v>
      </c>
    </row>
    <row r="22" spans="1:19" x14ac:dyDescent="0.25">
      <c r="A22" s="49" t="s">
        <v>65</v>
      </c>
      <c r="B22" s="46">
        <v>122965231.51000001</v>
      </c>
      <c r="C22" s="46">
        <v>68693638.579999998</v>
      </c>
      <c r="D22" s="46">
        <v>3311347.15</v>
      </c>
      <c r="E22" s="46">
        <v>50960245.780000001</v>
      </c>
      <c r="F22" s="46">
        <v>120658063.12</v>
      </c>
      <c r="G22" s="46">
        <v>67853151.159999996</v>
      </c>
      <c r="H22" s="46">
        <v>2607691.0699999998</v>
      </c>
      <c r="I22" s="46">
        <v>50197220.880000003</v>
      </c>
      <c r="J22" s="46">
        <v>68959709.719999999</v>
      </c>
      <c r="K22" s="46">
        <v>33835465</v>
      </c>
      <c r="L22" s="46">
        <v>120264.1</v>
      </c>
      <c r="M22" s="46">
        <v>14342592.26</v>
      </c>
      <c r="N22" s="46">
        <v>3400032.03</v>
      </c>
      <c r="O22" s="48">
        <v>0.32919999999999999</v>
      </c>
      <c r="P22" s="46">
        <v>33835465</v>
      </c>
      <c r="Q22" s="47">
        <v>0</v>
      </c>
      <c r="R22" s="46">
        <v>34279558</v>
      </c>
      <c r="S22" s="46">
        <v>34198744.710000001</v>
      </c>
    </row>
    <row r="23" spans="1:19" x14ac:dyDescent="0.25">
      <c r="A23" s="49" t="s">
        <v>66</v>
      </c>
      <c r="B23" s="46">
        <v>97247795.349999994</v>
      </c>
      <c r="C23" s="46">
        <v>55078592.200000003</v>
      </c>
      <c r="D23" s="46">
        <v>2972168</v>
      </c>
      <c r="E23" s="46">
        <v>39197035.140000001</v>
      </c>
      <c r="F23" s="46">
        <v>95379206.230000004</v>
      </c>
      <c r="G23" s="46">
        <v>54236392.109999999</v>
      </c>
      <c r="H23" s="46">
        <v>2410350.25</v>
      </c>
      <c r="I23" s="46">
        <v>38732463.869999997</v>
      </c>
      <c r="J23" s="46">
        <v>75058800.099999994</v>
      </c>
      <c r="K23" s="46">
        <v>6302286</v>
      </c>
      <c r="L23" s="46">
        <v>95568.47</v>
      </c>
      <c r="M23" s="46">
        <v>11341442.58</v>
      </c>
      <c r="N23" s="46">
        <v>2581109.09</v>
      </c>
      <c r="O23" s="48">
        <v>7.7499999999999999E-2</v>
      </c>
      <c r="P23" s="46">
        <v>6302286</v>
      </c>
      <c r="Q23" s="47">
        <v>0</v>
      </c>
      <c r="R23" s="46">
        <v>20192132</v>
      </c>
      <c r="S23" s="46">
        <v>20111473.899999999</v>
      </c>
    </row>
    <row r="24" spans="1:19" x14ac:dyDescent="0.25">
      <c r="A24" s="49" t="s">
        <v>67</v>
      </c>
      <c r="B24" s="46">
        <v>691173945.96000004</v>
      </c>
      <c r="C24" s="46">
        <v>256980179.28</v>
      </c>
      <c r="D24" s="46">
        <v>369709546.60000002</v>
      </c>
      <c r="E24" s="46">
        <v>64484220.07</v>
      </c>
      <c r="F24" s="46">
        <v>663052896.25999999</v>
      </c>
      <c r="G24" s="46">
        <v>241325035.03999999</v>
      </c>
      <c r="H24" s="46">
        <v>357949159.44</v>
      </c>
      <c r="I24" s="46">
        <v>63778701.780000001</v>
      </c>
      <c r="J24" s="46">
        <v>524476292.93000001</v>
      </c>
      <c r="K24" s="46">
        <v>39167488</v>
      </c>
      <c r="L24" s="46">
        <v>1424649.94</v>
      </c>
      <c r="M24" s="46">
        <v>77749300.799999997</v>
      </c>
      <c r="N24" s="46">
        <v>20235164.59</v>
      </c>
      <c r="O24" s="48">
        <v>6.9500000000000006E-2</v>
      </c>
      <c r="P24" s="46">
        <v>39167488</v>
      </c>
      <c r="Q24" s="47">
        <v>0</v>
      </c>
      <c r="R24" s="46">
        <v>21749102</v>
      </c>
      <c r="S24" s="46">
        <v>21535970.489999998</v>
      </c>
    </row>
    <row r="25" spans="1:19" x14ac:dyDescent="0.25">
      <c r="A25" s="49" t="s">
        <v>68</v>
      </c>
      <c r="B25" s="46">
        <v>120074037.76000001</v>
      </c>
      <c r="C25" s="46">
        <v>69099835.760000005</v>
      </c>
      <c r="D25" s="46">
        <v>19577788.859999999</v>
      </c>
      <c r="E25" s="46">
        <v>31396413.140000001</v>
      </c>
      <c r="F25" s="46">
        <v>115420329.84999999</v>
      </c>
      <c r="G25" s="46">
        <v>66253028.409999996</v>
      </c>
      <c r="H25" s="46">
        <v>18660157.940000001</v>
      </c>
      <c r="I25" s="46">
        <v>30507143.5</v>
      </c>
      <c r="J25" s="46">
        <v>91974008.930000007</v>
      </c>
      <c r="K25" s="46">
        <v>6935941</v>
      </c>
      <c r="L25" s="46">
        <v>120597.42</v>
      </c>
      <c r="M25" s="46">
        <v>13566900.869999999</v>
      </c>
      <c r="N25" s="46">
        <v>2822881.63</v>
      </c>
      <c r="O25" s="48">
        <v>7.0099999999999996E-2</v>
      </c>
      <c r="P25" s="46">
        <v>6935941</v>
      </c>
      <c r="Q25" s="47">
        <v>0</v>
      </c>
      <c r="R25" s="46">
        <v>24024685</v>
      </c>
      <c r="S25" s="46">
        <v>23439034.850000001</v>
      </c>
    </row>
  </sheetData>
  <mergeCells count="27">
    <mergeCell ref="A1:I1"/>
    <mergeCell ref="A2:I2"/>
    <mergeCell ref="A3:I3"/>
    <mergeCell ref="A5:D5"/>
    <mergeCell ref="E5:H5"/>
    <mergeCell ref="A6:A11"/>
    <mergeCell ref="B6:Q6"/>
    <mergeCell ref="C9:C11"/>
    <mergeCell ref="D9:D11"/>
    <mergeCell ref="E9:E11"/>
    <mergeCell ref="L9:L11"/>
    <mergeCell ref="R6:S6"/>
    <mergeCell ref="B7:E7"/>
    <mergeCell ref="B8:E8"/>
    <mergeCell ref="F7:I8"/>
    <mergeCell ref="J7:N8"/>
    <mergeCell ref="O7:O11"/>
    <mergeCell ref="P7:P11"/>
    <mergeCell ref="Q7:Q11"/>
    <mergeCell ref="R7:R11"/>
    <mergeCell ref="B9:B11"/>
    <mergeCell ref="M9:M11"/>
    <mergeCell ref="F9:F11"/>
    <mergeCell ref="G9:G11"/>
    <mergeCell ref="H9:H11"/>
    <mergeCell ref="I9:I11"/>
    <mergeCell ref="K9:K1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workbookViewId="0">
      <selection activeCell="A4" sqref="A4"/>
    </sheetView>
  </sheetViews>
  <sheetFormatPr defaultRowHeight="15" x14ac:dyDescent="0.25"/>
  <cols>
    <col min="1" max="1" width="35.42578125" bestFit="1" customWidth="1"/>
    <col min="2" max="2" width="13.85546875" bestFit="1" customWidth="1"/>
    <col min="3" max="3" width="17.85546875" bestFit="1" customWidth="1"/>
    <col min="4" max="5" width="12.7109375" bestFit="1" customWidth="1"/>
    <col min="6" max="6" width="13.85546875" bestFit="1" customWidth="1"/>
    <col min="7" max="7" width="17.85546875" bestFit="1" customWidth="1"/>
    <col min="8" max="9" width="12.7109375" bestFit="1" customWidth="1"/>
    <col min="10" max="10" width="13.85546875" bestFit="1" customWidth="1"/>
    <col min="11" max="11" width="12.7109375" bestFit="1" customWidth="1"/>
    <col min="12" max="12" width="10.140625" bestFit="1" customWidth="1"/>
    <col min="13" max="14" width="12.7109375" bestFit="1" customWidth="1"/>
    <col min="15" max="15" width="10.85546875" bestFit="1" customWidth="1"/>
    <col min="16" max="16" width="12.7109375" bestFit="1" customWidth="1"/>
    <col min="17" max="17" width="11.7109375" bestFit="1" customWidth="1"/>
    <col min="18" max="18" width="12.42578125" bestFit="1" customWidth="1"/>
    <col min="19" max="19" width="15.42578125" bestFit="1" customWidth="1"/>
  </cols>
  <sheetData>
    <row r="1" spans="1:19" x14ac:dyDescent="0.25">
      <c r="A1" s="75" t="s">
        <v>97</v>
      </c>
      <c r="B1" s="75"/>
      <c r="C1" s="75"/>
      <c r="D1" s="75"/>
      <c r="E1" s="75"/>
      <c r="F1" s="75"/>
      <c r="G1" s="75"/>
      <c r="H1" s="75"/>
      <c r="I1" s="75"/>
    </row>
    <row r="2" spans="1:19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</row>
    <row r="3" spans="1:19" x14ac:dyDescent="0.25">
      <c r="A3" s="75" t="s">
        <v>99</v>
      </c>
      <c r="B3" s="75"/>
      <c r="C3" s="75"/>
      <c r="D3" s="75"/>
      <c r="E3" s="75"/>
      <c r="F3" s="75"/>
      <c r="G3" s="75"/>
      <c r="H3" s="75"/>
      <c r="I3" s="75"/>
    </row>
    <row r="5" spans="1:19" x14ac:dyDescent="0.25">
      <c r="A5" s="76" t="s">
        <v>100</v>
      </c>
      <c r="B5" s="76"/>
      <c r="C5" s="76"/>
      <c r="D5" s="76"/>
      <c r="E5" s="77" t="s">
        <v>95</v>
      </c>
      <c r="F5" s="77"/>
      <c r="G5" s="77"/>
      <c r="H5" s="77"/>
    </row>
    <row r="6" spans="1:19" x14ac:dyDescent="0.25">
      <c r="A6" s="71" t="s">
        <v>94</v>
      </c>
      <c r="B6" s="63" t="s">
        <v>93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64"/>
      <c r="R6" s="63" t="s">
        <v>92</v>
      </c>
      <c r="S6" s="64"/>
    </row>
    <row r="7" spans="1:19" x14ac:dyDescent="0.25">
      <c r="A7" s="72"/>
      <c r="B7" s="65" t="s">
        <v>91</v>
      </c>
      <c r="C7" s="66"/>
      <c r="D7" s="66"/>
      <c r="E7" s="67"/>
      <c r="F7" s="65" t="s">
        <v>90</v>
      </c>
      <c r="G7" s="66"/>
      <c r="H7" s="66"/>
      <c r="I7" s="67"/>
      <c r="J7" s="65" t="s">
        <v>89</v>
      </c>
      <c r="K7" s="66"/>
      <c r="L7" s="66"/>
      <c r="M7" s="66"/>
      <c r="N7" s="67"/>
      <c r="O7" s="71" t="s">
        <v>88</v>
      </c>
      <c r="P7" s="71" t="s">
        <v>87</v>
      </c>
      <c r="Q7" s="71" t="s">
        <v>86</v>
      </c>
      <c r="R7" s="71" t="s">
        <v>85</v>
      </c>
      <c r="S7" s="54" t="s">
        <v>84</v>
      </c>
    </row>
    <row r="8" spans="1:19" x14ac:dyDescent="0.25">
      <c r="A8" s="72"/>
      <c r="B8" s="68" t="s">
        <v>83</v>
      </c>
      <c r="C8" s="69"/>
      <c r="D8" s="69"/>
      <c r="E8" s="70"/>
      <c r="F8" s="68"/>
      <c r="G8" s="69"/>
      <c r="H8" s="69"/>
      <c r="I8" s="70"/>
      <c r="J8" s="68"/>
      <c r="K8" s="69"/>
      <c r="L8" s="69"/>
      <c r="M8" s="69"/>
      <c r="N8" s="70"/>
      <c r="O8" s="72"/>
      <c r="P8" s="72"/>
      <c r="Q8" s="72"/>
      <c r="R8" s="72"/>
      <c r="S8" s="55" t="s">
        <v>82</v>
      </c>
    </row>
    <row r="9" spans="1:19" x14ac:dyDescent="0.25">
      <c r="A9" s="72"/>
      <c r="B9" s="71" t="s">
        <v>81</v>
      </c>
      <c r="C9" s="71" t="s">
        <v>80</v>
      </c>
      <c r="D9" s="71" t="s">
        <v>79</v>
      </c>
      <c r="E9" s="71" t="s">
        <v>78</v>
      </c>
      <c r="F9" s="71" t="s">
        <v>81</v>
      </c>
      <c r="G9" s="71" t="s">
        <v>80</v>
      </c>
      <c r="H9" s="71" t="s">
        <v>79</v>
      </c>
      <c r="I9" s="71" t="s">
        <v>78</v>
      </c>
      <c r="J9" s="54" t="s">
        <v>77</v>
      </c>
      <c r="K9" s="71" t="s">
        <v>76</v>
      </c>
      <c r="L9" s="71" t="s">
        <v>75</v>
      </c>
      <c r="M9" s="71" t="s">
        <v>74</v>
      </c>
      <c r="N9" s="54" t="s">
        <v>73</v>
      </c>
      <c r="O9" s="72"/>
      <c r="P9" s="72"/>
      <c r="Q9" s="72"/>
      <c r="R9" s="72"/>
      <c r="S9" s="55"/>
    </row>
    <row r="10" spans="1:19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55" t="s">
        <v>72</v>
      </c>
      <c r="K10" s="72"/>
      <c r="L10" s="72"/>
      <c r="M10" s="72"/>
      <c r="N10" s="55" t="s">
        <v>71</v>
      </c>
      <c r="O10" s="72"/>
      <c r="P10" s="72"/>
      <c r="Q10" s="72"/>
      <c r="R10" s="72"/>
      <c r="S10" s="55"/>
    </row>
    <row r="11" spans="1:19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56"/>
      <c r="K11" s="73"/>
      <c r="L11" s="73"/>
      <c r="M11" s="73"/>
      <c r="N11" s="56" t="s">
        <v>70</v>
      </c>
      <c r="O11" s="73"/>
      <c r="P11" s="73"/>
      <c r="Q11" s="73"/>
      <c r="R11" s="73"/>
      <c r="S11" s="56"/>
    </row>
    <row r="12" spans="1:19" x14ac:dyDescent="0.25">
      <c r="A12" s="53" t="s">
        <v>69</v>
      </c>
      <c r="B12" s="50">
        <v>359707816.42000002</v>
      </c>
      <c r="C12" s="50">
        <v>265905589.41999999</v>
      </c>
      <c r="D12" s="50">
        <v>67401152.790000007</v>
      </c>
      <c r="E12" s="50">
        <v>26401074.219999999</v>
      </c>
      <c r="F12" s="50">
        <v>396184780.49000001</v>
      </c>
      <c r="G12" s="50">
        <v>253955280.06999999</v>
      </c>
      <c r="H12" s="50">
        <v>93962268.159999996</v>
      </c>
      <c r="I12" s="50">
        <v>48267232.259999998</v>
      </c>
      <c r="J12" s="50">
        <v>276792018.13999999</v>
      </c>
      <c r="K12" s="50">
        <v>27297036.399999999</v>
      </c>
      <c r="L12" s="50">
        <v>664190.9</v>
      </c>
      <c r="M12" s="50">
        <v>46039242.380000003</v>
      </c>
      <c r="N12" s="50">
        <v>45392292.659999996</v>
      </c>
      <c r="O12" s="52">
        <v>8.9800000000000005E-2</v>
      </c>
      <c r="P12" s="50">
        <v>24312427.399999999</v>
      </c>
      <c r="Q12" s="50">
        <v>2984609</v>
      </c>
      <c r="R12" s="51">
        <v>0</v>
      </c>
      <c r="S12" s="51">
        <v>0</v>
      </c>
    </row>
    <row r="13" spans="1:19" x14ac:dyDescent="0.25">
      <c r="A13" s="49" t="s">
        <v>56</v>
      </c>
      <c r="B13" s="46">
        <v>7063781.8200000003</v>
      </c>
      <c r="C13" s="46">
        <v>3418880</v>
      </c>
      <c r="D13" s="47">
        <v>0</v>
      </c>
      <c r="E13" s="46">
        <v>3644901.82</v>
      </c>
      <c r="F13" s="46">
        <v>8170224.8200000003</v>
      </c>
      <c r="G13" s="46">
        <v>3706058.45</v>
      </c>
      <c r="H13" s="46">
        <v>29145</v>
      </c>
      <c r="I13" s="46">
        <v>4435021.37</v>
      </c>
      <c r="J13" s="46">
        <v>4959244.09</v>
      </c>
      <c r="K13" s="46">
        <v>101574</v>
      </c>
      <c r="L13" s="46">
        <v>7541.77</v>
      </c>
      <c r="M13" s="46">
        <v>944776.01</v>
      </c>
      <c r="N13" s="46">
        <v>2157088.9500000002</v>
      </c>
      <c r="O13" s="48">
        <v>2.01E-2</v>
      </c>
      <c r="P13" s="46">
        <v>101574</v>
      </c>
      <c r="Q13" s="47">
        <v>0</v>
      </c>
      <c r="R13" s="47">
        <v>0</v>
      </c>
      <c r="S13" s="47">
        <v>0</v>
      </c>
    </row>
    <row r="14" spans="1:19" x14ac:dyDescent="0.25">
      <c r="A14" s="49" t="s">
        <v>57</v>
      </c>
      <c r="B14" s="46">
        <v>4194445.49</v>
      </c>
      <c r="C14" s="46">
        <v>2634983</v>
      </c>
      <c r="D14" s="47">
        <v>0</v>
      </c>
      <c r="E14" s="46">
        <v>1559462.49</v>
      </c>
      <c r="F14" s="46">
        <v>6907888.9900000002</v>
      </c>
      <c r="G14" s="46">
        <v>2413836.0499999998</v>
      </c>
      <c r="H14" s="47">
        <v>0</v>
      </c>
      <c r="I14" s="46">
        <v>4494052.9400000004</v>
      </c>
      <c r="J14" s="46">
        <v>4051875.28</v>
      </c>
      <c r="K14" s="46">
        <v>1062899</v>
      </c>
      <c r="L14" s="46">
        <v>6404.6</v>
      </c>
      <c r="M14" s="46">
        <v>766064.69</v>
      </c>
      <c r="N14" s="46">
        <v>1020645.42</v>
      </c>
      <c r="O14" s="48">
        <v>0.20780000000000001</v>
      </c>
      <c r="P14" s="46">
        <v>585475</v>
      </c>
      <c r="Q14" s="46">
        <v>477424</v>
      </c>
      <c r="R14" s="47">
        <v>0</v>
      </c>
      <c r="S14" s="47">
        <v>0</v>
      </c>
    </row>
    <row r="15" spans="1:19" x14ac:dyDescent="0.25">
      <c r="A15" s="49" t="s">
        <v>58</v>
      </c>
      <c r="B15" s="46">
        <v>5773777.3899999997</v>
      </c>
      <c r="C15" s="46">
        <v>3232793.39</v>
      </c>
      <c r="D15" s="47">
        <v>0</v>
      </c>
      <c r="E15" s="46">
        <v>2540984</v>
      </c>
      <c r="F15" s="46">
        <v>7165802.1600000001</v>
      </c>
      <c r="G15" s="46">
        <v>3529554.46</v>
      </c>
      <c r="H15" s="46">
        <v>23430</v>
      </c>
      <c r="I15" s="46">
        <v>3612817.7</v>
      </c>
      <c r="J15" s="46">
        <v>3773096.62</v>
      </c>
      <c r="K15" s="46">
        <v>1395218</v>
      </c>
      <c r="L15" s="46">
        <v>6125.87</v>
      </c>
      <c r="M15" s="46">
        <v>732206.01</v>
      </c>
      <c r="N15" s="46">
        <v>1259155.67</v>
      </c>
      <c r="O15" s="48">
        <v>0.27</v>
      </c>
      <c r="P15" s="46">
        <v>568215</v>
      </c>
      <c r="Q15" s="46">
        <v>827003</v>
      </c>
      <c r="R15" s="47">
        <v>0</v>
      </c>
      <c r="S15" s="47">
        <v>0</v>
      </c>
    </row>
    <row r="16" spans="1:19" x14ac:dyDescent="0.25">
      <c r="A16" s="49" t="s">
        <v>59</v>
      </c>
      <c r="B16" s="46">
        <v>8456120.0500000007</v>
      </c>
      <c r="C16" s="46">
        <v>6542902.21</v>
      </c>
      <c r="D16" s="47">
        <v>0</v>
      </c>
      <c r="E16" s="46">
        <v>1913217.84</v>
      </c>
      <c r="F16" s="46">
        <v>26718931.600000001</v>
      </c>
      <c r="G16" s="46">
        <v>11816945.01</v>
      </c>
      <c r="H16" s="46">
        <v>10688729.390000001</v>
      </c>
      <c r="I16" s="46">
        <v>4213257.21</v>
      </c>
      <c r="J16" s="46">
        <v>14564699.24</v>
      </c>
      <c r="K16" s="46">
        <v>1606851</v>
      </c>
      <c r="L16" s="46">
        <v>37685.949999999997</v>
      </c>
      <c r="M16" s="46">
        <v>3097732.38</v>
      </c>
      <c r="N16" s="46">
        <v>7411963.04</v>
      </c>
      <c r="O16" s="48">
        <v>9.9400000000000002E-2</v>
      </c>
      <c r="P16" s="46">
        <v>1606851</v>
      </c>
      <c r="Q16" s="47">
        <v>0</v>
      </c>
      <c r="R16" s="47">
        <v>0</v>
      </c>
      <c r="S16" s="47">
        <v>0</v>
      </c>
    </row>
    <row r="17" spans="1:19" x14ac:dyDescent="0.25">
      <c r="A17" s="49" t="s">
        <v>60</v>
      </c>
      <c r="B17" s="46">
        <v>6789340</v>
      </c>
      <c r="C17" s="46">
        <v>4589421</v>
      </c>
      <c r="D17" s="47">
        <v>0</v>
      </c>
      <c r="E17" s="46">
        <v>2199919</v>
      </c>
      <c r="F17" s="46">
        <v>5534104.25</v>
      </c>
      <c r="G17" s="46">
        <v>2530771.9500000002</v>
      </c>
      <c r="H17" s="47">
        <v>0</v>
      </c>
      <c r="I17" s="46">
        <v>3003332.3</v>
      </c>
      <c r="J17" s="46">
        <v>4465465.4800000004</v>
      </c>
      <c r="K17" s="46">
        <v>251771</v>
      </c>
      <c r="L17" s="46">
        <v>5330.37</v>
      </c>
      <c r="M17" s="46">
        <v>645665.89</v>
      </c>
      <c r="N17" s="46">
        <v>165871.5</v>
      </c>
      <c r="O17" s="48">
        <v>5.3400000000000003E-2</v>
      </c>
      <c r="P17" s="46">
        <v>229651</v>
      </c>
      <c r="Q17" s="46">
        <v>22120</v>
      </c>
      <c r="R17" s="47">
        <v>0</v>
      </c>
      <c r="S17" s="47">
        <v>0</v>
      </c>
    </row>
    <row r="18" spans="1:19" x14ac:dyDescent="0.25">
      <c r="A18" s="49" t="s">
        <v>61</v>
      </c>
      <c r="B18" s="46">
        <v>2969184.39</v>
      </c>
      <c r="C18" s="46">
        <v>1743680</v>
      </c>
      <c r="D18" s="47">
        <v>0</v>
      </c>
      <c r="E18" s="46">
        <v>1225504.3899999999</v>
      </c>
      <c r="F18" s="46">
        <v>5135689.6399999997</v>
      </c>
      <c r="G18" s="46">
        <v>3063633.24</v>
      </c>
      <c r="H18" s="46">
        <v>172643.08</v>
      </c>
      <c r="I18" s="46">
        <v>1899413.32</v>
      </c>
      <c r="J18" s="46">
        <v>3887206.09</v>
      </c>
      <c r="K18" s="46">
        <v>569724</v>
      </c>
      <c r="L18" s="46">
        <v>4871.8</v>
      </c>
      <c r="M18" s="46">
        <v>580434.29</v>
      </c>
      <c r="N18" s="46">
        <v>93453.47</v>
      </c>
      <c r="O18" s="48">
        <v>0.1278</v>
      </c>
      <c r="P18" s="46">
        <v>496644</v>
      </c>
      <c r="Q18" s="46">
        <v>73080</v>
      </c>
      <c r="R18" s="47">
        <v>0</v>
      </c>
      <c r="S18" s="47">
        <v>0</v>
      </c>
    </row>
    <row r="19" spans="1:19" x14ac:dyDescent="0.25">
      <c r="A19" s="49" t="s">
        <v>62</v>
      </c>
      <c r="B19" s="46">
        <v>7014413.2699999996</v>
      </c>
      <c r="C19" s="46">
        <v>4383157.1900000004</v>
      </c>
      <c r="D19" s="47">
        <v>0</v>
      </c>
      <c r="E19" s="46">
        <v>2631256.08</v>
      </c>
      <c r="F19" s="46">
        <v>9632806.5099999998</v>
      </c>
      <c r="G19" s="46">
        <v>4066275.15</v>
      </c>
      <c r="H19" s="46">
        <v>281939.11</v>
      </c>
      <c r="I19" s="46">
        <v>5284592.25</v>
      </c>
      <c r="J19" s="46">
        <v>7861233.9500000002</v>
      </c>
      <c r="K19" s="46">
        <v>535877</v>
      </c>
      <c r="L19" s="46">
        <v>8982.85</v>
      </c>
      <c r="M19" s="46">
        <v>1082140.67</v>
      </c>
      <c r="N19" s="46">
        <v>144572.04</v>
      </c>
      <c r="O19" s="48">
        <v>6.3799999999999996E-2</v>
      </c>
      <c r="P19" s="46">
        <v>535877</v>
      </c>
      <c r="Q19" s="47">
        <v>0</v>
      </c>
      <c r="R19" s="47">
        <v>0</v>
      </c>
      <c r="S19" s="47">
        <v>0</v>
      </c>
    </row>
    <row r="20" spans="1:19" x14ac:dyDescent="0.25">
      <c r="A20" s="49" t="s">
        <v>63</v>
      </c>
      <c r="B20" s="46">
        <v>4419459</v>
      </c>
      <c r="C20" s="46">
        <v>2611180</v>
      </c>
      <c r="D20" s="47">
        <v>0</v>
      </c>
      <c r="E20" s="46">
        <v>1808279</v>
      </c>
      <c r="F20" s="46">
        <v>6855061.2599999998</v>
      </c>
      <c r="G20" s="46">
        <v>2951172.02</v>
      </c>
      <c r="H20" s="46">
        <v>547890.02</v>
      </c>
      <c r="I20" s="46">
        <v>3355999.22</v>
      </c>
      <c r="J20" s="46">
        <v>3091529.25</v>
      </c>
      <c r="K20" s="46">
        <v>1333398</v>
      </c>
      <c r="L20" s="46">
        <v>6375.25</v>
      </c>
      <c r="M20" s="46">
        <v>757458.47</v>
      </c>
      <c r="N20" s="46">
        <v>1666300.29</v>
      </c>
      <c r="O20" s="48">
        <v>0.30130000000000001</v>
      </c>
      <c r="P20" s="46">
        <v>1333398</v>
      </c>
      <c r="Q20" s="47">
        <v>0</v>
      </c>
      <c r="R20" s="47">
        <v>0</v>
      </c>
      <c r="S20" s="47">
        <v>0</v>
      </c>
    </row>
    <row r="21" spans="1:19" x14ac:dyDescent="0.25">
      <c r="A21" s="49" t="s">
        <v>64</v>
      </c>
      <c r="B21" s="46">
        <v>5335799</v>
      </c>
      <c r="C21" s="46">
        <v>2611180</v>
      </c>
      <c r="D21" s="47">
        <v>0</v>
      </c>
      <c r="E21" s="46">
        <v>2724619</v>
      </c>
      <c r="F21" s="46">
        <v>7445646.5700000003</v>
      </c>
      <c r="G21" s="46">
        <v>2937220.04</v>
      </c>
      <c r="H21" s="46">
        <v>23100</v>
      </c>
      <c r="I21" s="46">
        <v>4485326.53</v>
      </c>
      <c r="J21" s="46">
        <v>4705531.2699999996</v>
      </c>
      <c r="K21" s="46">
        <v>1780265</v>
      </c>
      <c r="L21" s="46">
        <v>6649.07</v>
      </c>
      <c r="M21" s="46">
        <v>795121.62</v>
      </c>
      <c r="N21" s="46">
        <v>158079.60999999999</v>
      </c>
      <c r="O21" s="48">
        <v>0.27450000000000002</v>
      </c>
      <c r="P21" s="46">
        <v>1416473</v>
      </c>
      <c r="Q21" s="46">
        <v>363792</v>
      </c>
      <c r="R21" s="47">
        <v>0</v>
      </c>
      <c r="S21" s="47">
        <v>0</v>
      </c>
    </row>
    <row r="22" spans="1:19" x14ac:dyDescent="0.25">
      <c r="A22" s="49" t="s">
        <v>65</v>
      </c>
      <c r="B22" s="46">
        <v>5176645</v>
      </c>
      <c r="C22" s="46">
        <v>2999580</v>
      </c>
      <c r="D22" s="47">
        <v>0</v>
      </c>
      <c r="E22" s="46">
        <v>2177065</v>
      </c>
      <c r="F22" s="46">
        <v>7022170.1600000001</v>
      </c>
      <c r="G22" s="46">
        <v>2848745.7</v>
      </c>
      <c r="H22" s="47">
        <v>0</v>
      </c>
      <c r="I22" s="46">
        <v>4173424.45</v>
      </c>
      <c r="J22" s="46">
        <v>2869170.13</v>
      </c>
      <c r="K22" s="46">
        <v>2047439</v>
      </c>
      <c r="L22" s="46">
        <v>6597.97</v>
      </c>
      <c r="M22" s="46">
        <v>787030.22</v>
      </c>
      <c r="N22" s="46">
        <v>1311932.8400000001</v>
      </c>
      <c r="O22" s="48">
        <v>0.41639999999999999</v>
      </c>
      <c r="P22" s="46">
        <v>1859831</v>
      </c>
      <c r="Q22" s="46">
        <v>187608</v>
      </c>
      <c r="R22" s="47">
        <v>0</v>
      </c>
      <c r="S22" s="47">
        <v>0</v>
      </c>
    </row>
    <row r="23" spans="1:19" x14ac:dyDescent="0.25">
      <c r="A23" s="49" t="s">
        <v>66</v>
      </c>
      <c r="B23" s="46">
        <v>5024168.5199999996</v>
      </c>
      <c r="C23" s="46">
        <v>3540176</v>
      </c>
      <c r="D23" s="47">
        <v>0</v>
      </c>
      <c r="E23" s="46">
        <v>1483992.52</v>
      </c>
      <c r="F23" s="46">
        <v>6107029.2199999997</v>
      </c>
      <c r="G23" s="46">
        <v>3222255.47</v>
      </c>
      <c r="H23" s="46">
        <v>118280.2</v>
      </c>
      <c r="I23" s="46">
        <v>2766493.55</v>
      </c>
      <c r="J23" s="46">
        <v>3371017.78</v>
      </c>
      <c r="K23" s="46">
        <v>158706</v>
      </c>
      <c r="L23" s="46">
        <v>5947.57</v>
      </c>
      <c r="M23" s="46">
        <v>718779.23</v>
      </c>
      <c r="N23" s="46">
        <v>1852578.64</v>
      </c>
      <c r="O23" s="48">
        <v>4.4999999999999998E-2</v>
      </c>
      <c r="P23" s="46">
        <v>158706</v>
      </c>
      <c r="Q23" s="47">
        <v>0</v>
      </c>
      <c r="R23" s="47">
        <v>0</v>
      </c>
      <c r="S23" s="47">
        <v>0</v>
      </c>
    </row>
    <row r="24" spans="1:19" x14ac:dyDescent="0.25">
      <c r="A24" s="49" t="s">
        <v>67</v>
      </c>
      <c r="B24" s="46">
        <v>287321485.45999998</v>
      </c>
      <c r="C24" s="46">
        <v>218342239.59999999</v>
      </c>
      <c r="D24" s="46">
        <v>67401152.790000007</v>
      </c>
      <c r="E24" s="46">
        <v>1578093.07</v>
      </c>
      <c r="F24" s="46">
        <v>282609905.51999998</v>
      </c>
      <c r="G24" s="46">
        <v>200397988.91</v>
      </c>
      <c r="H24" s="46">
        <v>77730843.129999995</v>
      </c>
      <c r="I24" s="46">
        <v>4481073.4800000004</v>
      </c>
      <c r="J24" s="46">
        <v>207982369.83000001</v>
      </c>
      <c r="K24" s="46">
        <v>14557406.4</v>
      </c>
      <c r="L24" s="46">
        <v>547246.36</v>
      </c>
      <c r="M24" s="46">
        <v>33204444.239999998</v>
      </c>
      <c r="N24" s="46">
        <v>26318438.68</v>
      </c>
      <c r="O24" s="48">
        <v>6.54E-2</v>
      </c>
      <c r="P24" s="46">
        <v>13523824.4</v>
      </c>
      <c r="Q24" s="46">
        <v>1033582</v>
      </c>
      <c r="R24" s="47">
        <v>0</v>
      </c>
      <c r="S24" s="47">
        <v>0</v>
      </c>
    </row>
    <row r="25" spans="1:19" x14ac:dyDescent="0.25">
      <c r="A25" s="49" t="s">
        <v>68</v>
      </c>
      <c r="B25" s="46">
        <v>10169197.02</v>
      </c>
      <c r="C25" s="46">
        <v>9255417.0199999996</v>
      </c>
      <c r="D25" s="47">
        <v>0</v>
      </c>
      <c r="E25" s="46">
        <v>913780</v>
      </c>
      <c r="F25" s="46">
        <v>16879519.809999999</v>
      </c>
      <c r="G25" s="46">
        <v>10470823.640000001</v>
      </c>
      <c r="H25" s="46">
        <v>4346268.2300000004</v>
      </c>
      <c r="I25" s="46">
        <v>2062427.95</v>
      </c>
      <c r="J25" s="46">
        <v>11209579.130000001</v>
      </c>
      <c r="K25" s="46">
        <v>1895908</v>
      </c>
      <c r="L25" s="46">
        <v>14431.48</v>
      </c>
      <c r="M25" s="46">
        <v>1927388.68</v>
      </c>
      <c r="N25" s="46">
        <v>1832212.52</v>
      </c>
      <c r="O25" s="48">
        <v>0.1447</v>
      </c>
      <c r="P25" s="46">
        <v>1895908</v>
      </c>
      <c r="Q25" s="47">
        <v>0</v>
      </c>
      <c r="R25" s="47">
        <v>0</v>
      </c>
      <c r="S25" s="47">
        <v>0</v>
      </c>
    </row>
  </sheetData>
  <mergeCells count="27">
    <mergeCell ref="A1:I1"/>
    <mergeCell ref="A2:I2"/>
    <mergeCell ref="A3:I3"/>
    <mergeCell ref="A5:D5"/>
    <mergeCell ref="E5:H5"/>
    <mergeCell ref="A6:A11"/>
    <mergeCell ref="B6:Q6"/>
    <mergeCell ref="C9:C11"/>
    <mergeCell ref="D9:D11"/>
    <mergeCell ref="E9:E11"/>
    <mergeCell ref="L9:L11"/>
    <mergeCell ref="R6:S6"/>
    <mergeCell ref="B7:E7"/>
    <mergeCell ref="B8:E8"/>
    <mergeCell ref="F7:I8"/>
    <mergeCell ref="J7:N8"/>
    <mergeCell ref="O7:O11"/>
    <mergeCell ref="P7:P11"/>
    <mergeCell ref="Q7:Q11"/>
    <mergeCell ref="R7:R11"/>
    <mergeCell ref="B9:B11"/>
    <mergeCell ref="M9:M11"/>
    <mergeCell ref="F9:F11"/>
    <mergeCell ref="G9:G11"/>
    <mergeCell ref="H9:H11"/>
    <mergeCell ref="I9:I11"/>
    <mergeCell ref="K9:K1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workbookViewId="0">
      <selection sqref="A1:I1"/>
    </sheetView>
  </sheetViews>
  <sheetFormatPr defaultRowHeight="15" x14ac:dyDescent="0.25"/>
  <cols>
    <col min="1" max="1" width="35.42578125" bestFit="1" customWidth="1"/>
    <col min="2" max="2" width="11.7109375" bestFit="1" customWidth="1"/>
    <col min="3" max="3" width="17.85546875" bestFit="1" customWidth="1"/>
    <col min="4" max="4" width="11.7109375" bestFit="1" customWidth="1"/>
    <col min="5" max="5" width="10.7109375" bestFit="1" customWidth="1"/>
    <col min="6" max="6" width="11.7109375" bestFit="1" customWidth="1"/>
    <col min="7" max="7" width="17.85546875" bestFit="1" customWidth="1"/>
    <col min="8" max="8" width="11.7109375" bestFit="1" customWidth="1"/>
    <col min="9" max="9" width="10.7109375" bestFit="1" customWidth="1"/>
    <col min="10" max="10" width="13.7109375" bestFit="1" customWidth="1"/>
    <col min="11" max="11" width="11.85546875" bestFit="1" customWidth="1"/>
    <col min="12" max="12" width="8.140625" customWidth="1"/>
    <col min="13" max="13" width="10.140625" bestFit="1" customWidth="1"/>
    <col min="14" max="14" width="11.42578125" bestFit="1" customWidth="1"/>
    <col min="15" max="15" width="10.85546875" bestFit="1" customWidth="1"/>
    <col min="16" max="16" width="11.85546875" bestFit="1" customWidth="1"/>
    <col min="17" max="17" width="9" customWidth="1"/>
    <col min="18" max="18" width="12.42578125" bestFit="1" customWidth="1"/>
    <col min="19" max="19" width="15.42578125" bestFit="1" customWidth="1"/>
  </cols>
  <sheetData>
    <row r="1" spans="1:19" x14ac:dyDescent="0.25">
      <c r="A1" s="75" t="s">
        <v>97</v>
      </c>
      <c r="B1" s="75"/>
      <c r="C1" s="75"/>
      <c r="D1" s="75"/>
      <c r="E1" s="75"/>
      <c r="F1" s="75"/>
      <c r="G1" s="75"/>
      <c r="H1" s="75"/>
      <c r="I1" s="75"/>
    </row>
    <row r="2" spans="1:19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</row>
    <row r="3" spans="1:19" x14ac:dyDescent="0.25">
      <c r="A3" s="75" t="s">
        <v>99</v>
      </c>
      <c r="B3" s="75"/>
      <c r="C3" s="75"/>
      <c r="D3" s="75"/>
      <c r="E3" s="75"/>
      <c r="F3" s="75"/>
      <c r="G3" s="75"/>
      <c r="H3" s="75"/>
      <c r="I3" s="75"/>
    </row>
    <row r="5" spans="1:19" x14ac:dyDescent="0.25">
      <c r="A5" s="76" t="s">
        <v>101</v>
      </c>
      <c r="B5" s="76"/>
      <c r="C5" s="76"/>
      <c r="D5" s="76"/>
      <c r="E5" s="77" t="s">
        <v>95</v>
      </c>
      <c r="F5" s="77"/>
      <c r="G5" s="77"/>
      <c r="H5" s="77"/>
    </row>
    <row r="6" spans="1:19" x14ac:dyDescent="0.25">
      <c r="A6" s="71" t="s">
        <v>94</v>
      </c>
      <c r="B6" s="63" t="s">
        <v>93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64"/>
      <c r="R6" s="63" t="s">
        <v>92</v>
      </c>
      <c r="S6" s="64"/>
    </row>
    <row r="7" spans="1:19" x14ac:dyDescent="0.25">
      <c r="A7" s="72"/>
      <c r="B7" s="65" t="s">
        <v>91</v>
      </c>
      <c r="C7" s="66"/>
      <c r="D7" s="66"/>
      <c r="E7" s="67"/>
      <c r="F7" s="65" t="s">
        <v>90</v>
      </c>
      <c r="G7" s="66"/>
      <c r="H7" s="66"/>
      <c r="I7" s="67"/>
      <c r="J7" s="65" t="s">
        <v>89</v>
      </c>
      <c r="K7" s="66"/>
      <c r="L7" s="66"/>
      <c r="M7" s="66"/>
      <c r="N7" s="67"/>
      <c r="O7" s="71" t="s">
        <v>88</v>
      </c>
      <c r="P7" s="71" t="s">
        <v>87</v>
      </c>
      <c r="Q7" s="71" t="s">
        <v>86</v>
      </c>
      <c r="R7" s="71" t="s">
        <v>85</v>
      </c>
      <c r="S7" s="54" t="s">
        <v>84</v>
      </c>
    </row>
    <row r="8" spans="1:19" x14ac:dyDescent="0.25">
      <c r="A8" s="72"/>
      <c r="B8" s="68" t="s">
        <v>83</v>
      </c>
      <c r="C8" s="69"/>
      <c r="D8" s="69"/>
      <c r="E8" s="70"/>
      <c r="F8" s="68"/>
      <c r="G8" s="69"/>
      <c r="H8" s="69"/>
      <c r="I8" s="70"/>
      <c r="J8" s="68"/>
      <c r="K8" s="69"/>
      <c r="L8" s="69"/>
      <c r="M8" s="69"/>
      <c r="N8" s="70"/>
      <c r="O8" s="72"/>
      <c r="P8" s="72"/>
      <c r="Q8" s="72"/>
      <c r="R8" s="72"/>
      <c r="S8" s="55" t="s">
        <v>82</v>
      </c>
    </row>
    <row r="9" spans="1:19" x14ac:dyDescent="0.25">
      <c r="A9" s="72"/>
      <c r="B9" s="71" t="s">
        <v>81</v>
      </c>
      <c r="C9" s="71" t="s">
        <v>80</v>
      </c>
      <c r="D9" s="71" t="s">
        <v>79</v>
      </c>
      <c r="E9" s="71" t="s">
        <v>78</v>
      </c>
      <c r="F9" s="71" t="s">
        <v>81</v>
      </c>
      <c r="G9" s="71" t="s">
        <v>80</v>
      </c>
      <c r="H9" s="71" t="s">
        <v>79</v>
      </c>
      <c r="I9" s="71" t="s">
        <v>78</v>
      </c>
      <c r="J9" s="54" t="s">
        <v>77</v>
      </c>
      <c r="K9" s="71" t="s">
        <v>76</v>
      </c>
      <c r="L9" s="71" t="s">
        <v>75</v>
      </c>
      <c r="M9" s="71" t="s">
        <v>74</v>
      </c>
      <c r="N9" s="54" t="s">
        <v>73</v>
      </c>
      <c r="O9" s="72"/>
      <c r="P9" s="72"/>
      <c r="Q9" s="72"/>
      <c r="R9" s="72"/>
      <c r="S9" s="55"/>
    </row>
    <row r="10" spans="1:19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55" t="s">
        <v>72</v>
      </c>
      <c r="K10" s="72"/>
      <c r="L10" s="72"/>
      <c r="M10" s="72"/>
      <c r="N10" s="55" t="s">
        <v>71</v>
      </c>
      <c r="O10" s="72"/>
      <c r="P10" s="72"/>
      <c r="Q10" s="72"/>
      <c r="R10" s="72"/>
      <c r="S10" s="55"/>
    </row>
    <row r="11" spans="1:19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56"/>
      <c r="K11" s="73"/>
      <c r="L11" s="73"/>
      <c r="M11" s="73"/>
      <c r="N11" s="56" t="s">
        <v>70</v>
      </c>
      <c r="O11" s="73"/>
      <c r="P11" s="73"/>
      <c r="Q11" s="73"/>
      <c r="R11" s="73"/>
      <c r="S11" s="56"/>
    </row>
    <row r="12" spans="1:19" x14ac:dyDescent="0.25">
      <c r="A12" s="53" t="s">
        <v>69</v>
      </c>
      <c r="B12" s="50">
        <v>5933751</v>
      </c>
      <c r="C12" s="51">
        <v>0</v>
      </c>
      <c r="D12" s="50">
        <v>5933751</v>
      </c>
      <c r="E12" s="51">
        <v>0</v>
      </c>
      <c r="F12" s="50">
        <v>5213562.78</v>
      </c>
      <c r="G12" s="51">
        <v>0</v>
      </c>
      <c r="H12" s="50">
        <v>5213562.78</v>
      </c>
      <c r="I12" s="51">
        <v>0</v>
      </c>
      <c r="J12" s="50">
        <v>4349100.04</v>
      </c>
      <c r="K12" s="50">
        <v>155594</v>
      </c>
      <c r="L12" s="50">
        <v>4837.66</v>
      </c>
      <c r="M12" s="50">
        <v>601496.39</v>
      </c>
      <c r="N12" s="50">
        <v>102534.69</v>
      </c>
      <c r="O12" s="52">
        <v>3.4500000000000003E-2</v>
      </c>
      <c r="P12" s="50">
        <v>155594</v>
      </c>
      <c r="Q12" s="51">
        <v>0</v>
      </c>
      <c r="R12" s="51">
        <v>0</v>
      </c>
      <c r="S12" s="51">
        <v>0</v>
      </c>
    </row>
    <row r="13" spans="1:19" x14ac:dyDescent="0.25">
      <c r="A13" s="49" t="s">
        <v>58</v>
      </c>
      <c r="B13" s="46">
        <v>805169</v>
      </c>
      <c r="C13" s="47">
        <v>0</v>
      </c>
      <c r="D13" s="46">
        <v>805169</v>
      </c>
      <c r="E13" s="47">
        <v>0</v>
      </c>
      <c r="F13" s="46">
        <v>796953.01</v>
      </c>
      <c r="G13" s="47">
        <v>0</v>
      </c>
      <c r="H13" s="46">
        <v>796953.01</v>
      </c>
      <c r="I13" s="47">
        <v>0</v>
      </c>
      <c r="J13" s="46">
        <v>677671.27</v>
      </c>
      <c r="K13" s="47">
        <v>0</v>
      </c>
      <c r="L13" s="47">
        <v>738.29</v>
      </c>
      <c r="M13" s="46">
        <v>87840.44</v>
      </c>
      <c r="N13" s="46">
        <v>30703.02</v>
      </c>
      <c r="O13" s="48">
        <v>0</v>
      </c>
      <c r="P13" s="47">
        <v>0</v>
      </c>
      <c r="Q13" s="47">
        <v>0</v>
      </c>
      <c r="R13" s="47">
        <v>0</v>
      </c>
      <c r="S13" s="47">
        <v>0</v>
      </c>
    </row>
    <row r="14" spans="1:19" x14ac:dyDescent="0.25">
      <c r="A14" s="49" t="s">
        <v>60</v>
      </c>
      <c r="B14" s="46">
        <v>38492</v>
      </c>
      <c r="C14" s="47">
        <v>0</v>
      </c>
      <c r="D14" s="46">
        <v>38492</v>
      </c>
      <c r="E14" s="47">
        <v>0</v>
      </c>
      <c r="F14" s="46">
        <v>33987.949999999997</v>
      </c>
      <c r="G14" s="47">
        <v>0</v>
      </c>
      <c r="H14" s="46">
        <v>33987.949999999997</v>
      </c>
      <c r="I14" s="47">
        <v>0</v>
      </c>
      <c r="J14" s="46">
        <v>29443.86</v>
      </c>
      <c r="K14" s="47">
        <v>0</v>
      </c>
      <c r="L14" s="47">
        <v>34.950000000000003</v>
      </c>
      <c r="M14" s="46">
        <v>4159.59</v>
      </c>
      <c r="N14" s="47">
        <v>349.55</v>
      </c>
      <c r="O14" s="48">
        <v>0</v>
      </c>
      <c r="P14" s="47">
        <v>0</v>
      </c>
      <c r="Q14" s="47">
        <v>0</v>
      </c>
      <c r="R14" s="47">
        <v>0</v>
      </c>
      <c r="S14" s="47">
        <v>0</v>
      </c>
    </row>
    <row r="15" spans="1:19" x14ac:dyDescent="0.25">
      <c r="A15" s="49" t="s">
        <v>61</v>
      </c>
      <c r="B15" s="46">
        <v>749071</v>
      </c>
      <c r="C15" s="47">
        <v>0</v>
      </c>
      <c r="D15" s="46">
        <v>749071</v>
      </c>
      <c r="E15" s="47">
        <v>0</v>
      </c>
      <c r="F15" s="46">
        <v>653368.39</v>
      </c>
      <c r="G15" s="47">
        <v>0</v>
      </c>
      <c r="H15" s="46">
        <v>653368.39</v>
      </c>
      <c r="I15" s="47">
        <v>0</v>
      </c>
      <c r="J15" s="46">
        <v>566280.66</v>
      </c>
      <c r="K15" s="47">
        <v>0</v>
      </c>
      <c r="L15" s="47">
        <v>652.55999999999995</v>
      </c>
      <c r="M15" s="46">
        <v>76279.399999999994</v>
      </c>
      <c r="N15" s="46">
        <v>10155.77</v>
      </c>
      <c r="O15" s="48">
        <v>0</v>
      </c>
      <c r="P15" s="47">
        <v>0</v>
      </c>
      <c r="Q15" s="47">
        <v>0</v>
      </c>
      <c r="R15" s="47">
        <v>0</v>
      </c>
      <c r="S15" s="47">
        <v>0</v>
      </c>
    </row>
    <row r="16" spans="1:19" x14ac:dyDescent="0.25">
      <c r="A16" s="49" t="s">
        <v>62</v>
      </c>
      <c r="B16" s="46">
        <v>950924</v>
      </c>
      <c r="C16" s="47">
        <v>0</v>
      </c>
      <c r="D16" s="46">
        <v>950924</v>
      </c>
      <c r="E16" s="47">
        <v>0</v>
      </c>
      <c r="F16" s="46">
        <v>839843.62</v>
      </c>
      <c r="G16" s="47">
        <v>0</v>
      </c>
      <c r="H16" s="46">
        <v>839843.62</v>
      </c>
      <c r="I16" s="47">
        <v>0</v>
      </c>
      <c r="J16" s="46">
        <v>711791.5</v>
      </c>
      <c r="K16" s="46">
        <v>16200</v>
      </c>
      <c r="L16" s="47">
        <v>784.8</v>
      </c>
      <c r="M16" s="46">
        <v>93391.37</v>
      </c>
      <c r="N16" s="46">
        <v>17675.96</v>
      </c>
      <c r="O16" s="48">
        <v>2.23E-2</v>
      </c>
      <c r="P16" s="46">
        <v>16200</v>
      </c>
      <c r="Q16" s="47">
        <v>0</v>
      </c>
      <c r="R16" s="47">
        <v>0</v>
      </c>
      <c r="S16" s="47">
        <v>0</v>
      </c>
    </row>
    <row r="17" spans="1:19" x14ac:dyDescent="0.25">
      <c r="A17" s="49" t="s">
        <v>66</v>
      </c>
      <c r="B17" s="46">
        <v>948099</v>
      </c>
      <c r="C17" s="47">
        <v>0</v>
      </c>
      <c r="D17" s="46">
        <v>948099</v>
      </c>
      <c r="E17" s="47">
        <v>0</v>
      </c>
      <c r="F17" s="46">
        <v>873426.8</v>
      </c>
      <c r="G17" s="47">
        <v>0</v>
      </c>
      <c r="H17" s="46">
        <v>873426.8</v>
      </c>
      <c r="I17" s="47">
        <v>0</v>
      </c>
      <c r="J17" s="46">
        <v>621788.4</v>
      </c>
      <c r="K17" s="46">
        <v>139394</v>
      </c>
      <c r="L17" s="47">
        <v>837.8</v>
      </c>
      <c r="M17" s="46">
        <v>99697.52</v>
      </c>
      <c r="N17" s="46">
        <v>11709.08</v>
      </c>
      <c r="O17" s="48">
        <v>0.18310000000000001</v>
      </c>
      <c r="P17" s="46">
        <v>139394</v>
      </c>
      <c r="Q17" s="47">
        <v>0</v>
      </c>
      <c r="R17" s="47">
        <v>0</v>
      </c>
      <c r="S17" s="47">
        <v>0</v>
      </c>
    </row>
    <row r="18" spans="1:19" x14ac:dyDescent="0.25">
      <c r="A18" s="49" t="s">
        <v>67</v>
      </c>
      <c r="B18" s="46">
        <v>2441996</v>
      </c>
      <c r="C18" s="47">
        <v>0</v>
      </c>
      <c r="D18" s="46">
        <v>2441996</v>
      </c>
      <c r="E18" s="47">
        <v>0</v>
      </c>
      <c r="F18" s="46">
        <v>2015983.01</v>
      </c>
      <c r="G18" s="47">
        <v>0</v>
      </c>
      <c r="H18" s="46">
        <v>2015983.01</v>
      </c>
      <c r="I18" s="47">
        <v>0</v>
      </c>
      <c r="J18" s="46">
        <v>1742124.36</v>
      </c>
      <c r="K18" s="47">
        <v>0</v>
      </c>
      <c r="L18" s="46">
        <v>1789.26</v>
      </c>
      <c r="M18" s="46">
        <v>240128.08</v>
      </c>
      <c r="N18" s="46">
        <v>31941.31</v>
      </c>
      <c r="O18" s="48">
        <v>0</v>
      </c>
      <c r="P18" s="47">
        <v>0</v>
      </c>
      <c r="Q18" s="47">
        <v>0</v>
      </c>
      <c r="R18" s="47">
        <v>0</v>
      </c>
      <c r="S18" s="47">
        <v>0</v>
      </c>
    </row>
  </sheetData>
  <mergeCells count="27">
    <mergeCell ref="R6:S6"/>
    <mergeCell ref="B7:E7"/>
    <mergeCell ref="F7:I8"/>
    <mergeCell ref="J7:N8"/>
    <mergeCell ref="O7:O11"/>
    <mergeCell ref="P7:P11"/>
    <mergeCell ref="Q7:Q11"/>
    <mergeCell ref="R7:R11"/>
    <mergeCell ref="B8:E8"/>
    <mergeCell ref="B9:B11"/>
    <mergeCell ref="M9:M11"/>
    <mergeCell ref="F9:F11"/>
    <mergeCell ref="G9:G11"/>
    <mergeCell ref="H9:H11"/>
    <mergeCell ref="I9:I11"/>
    <mergeCell ref="K9:K11"/>
    <mergeCell ref="A1:I1"/>
    <mergeCell ref="A2:I2"/>
    <mergeCell ref="A3:I3"/>
    <mergeCell ref="A5:D5"/>
    <mergeCell ref="E5:H5"/>
    <mergeCell ref="A6:A11"/>
    <mergeCell ref="B6:Q6"/>
    <mergeCell ref="C9:C11"/>
    <mergeCell ref="D9:D11"/>
    <mergeCell ref="E9:E11"/>
    <mergeCell ref="L9:L1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view="pageBreakPreview" zoomScaleNormal="100" zoomScaleSheetLayoutView="100" workbookViewId="0">
      <selection activeCell="L9" sqref="L9"/>
    </sheetView>
  </sheetViews>
  <sheetFormatPr defaultRowHeight="18.75" x14ac:dyDescent="0.25"/>
  <cols>
    <col min="1" max="1" width="4" style="45" bestFit="1" customWidth="1"/>
    <col min="2" max="2" width="32.28515625" style="18" bestFit="1" customWidth="1"/>
    <col min="3" max="4" width="19.7109375" style="18" customWidth="1"/>
    <col min="5" max="6" width="22.7109375" style="18" customWidth="1"/>
    <col min="7" max="7" width="23.7109375" style="18" customWidth="1"/>
    <col min="8" max="8" width="20.28515625" style="18" customWidth="1"/>
    <col min="9" max="9" width="18.7109375" style="18" customWidth="1"/>
    <col min="10" max="10" width="21" style="18" customWidth="1"/>
    <col min="11" max="11" width="16.7109375" style="18" customWidth="1"/>
    <col min="12" max="12" width="23.85546875" style="18" bestFit="1" customWidth="1"/>
    <col min="13" max="16384" width="9.140625" style="18"/>
  </cols>
  <sheetData>
    <row r="2" spans="1:12" ht="42.75" customHeight="1" x14ac:dyDescent="0.25">
      <c r="A2" s="59" t="s">
        <v>54</v>
      </c>
      <c r="B2" s="59"/>
      <c r="C2" s="59"/>
      <c r="D2" s="59"/>
      <c r="E2" s="59"/>
      <c r="F2" s="59"/>
      <c r="G2" s="59"/>
      <c r="H2" s="59"/>
      <c r="I2" s="59"/>
      <c r="J2" s="59"/>
    </row>
    <row r="3" spans="1:12" ht="20.25" x14ac:dyDescent="0.25">
      <c r="A3" s="44"/>
      <c r="B3" s="44"/>
      <c r="C3" s="44"/>
      <c r="D3" s="44"/>
      <c r="E3" s="44"/>
      <c r="F3" s="44"/>
      <c r="G3" s="44"/>
    </row>
    <row r="4" spans="1:12" x14ac:dyDescent="0.2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</row>
    <row r="6" spans="1:12" x14ac:dyDescent="0.25">
      <c r="B6" s="20" t="s">
        <v>53</v>
      </c>
      <c r="G6" s="21"/>
      <c r="J6" s="21" t="s">
        <v>46</v>
      </c>
    </row>
    <row r="7" spans="1:12" x14ac:dyDescent="0.25">
      <c r="A7" s="62" t="s">
        <v>24</v>
      </c>
      <c r="B7" s="62" t="s">
        <v>15</v>
      </c>
      <c r="C7" s="62" t="s">
        <v>23</v>
      </c>
      <c r="D7" s="62" t="s">
        <v>21</v>
      </c>
      <c r="E7" s="62" t="s">
        <v>20</v>
      </c>
      <c r="F7" s="62" t="s">
        <v>22</v>
      </c>
      <c r="G7" s="62" t="s">
        <v>2</v>
      </c>
      <c r="H7" s="61" t="s">
        <v>51</v>
      </c>
      <c r="I7" s="61"/>
      <c r="J7" s="61"/>
    </row>
    <row r="8" spans="1:12" s="22" customFormat="1" ht="54.75" customHeight="1" x14ac:dyDescent="0.25">
      <c r="A8" s="62"/>
      <c r="B8" s="62"/>
      <c r="C8" s="62"/>
      <c r="D8" s="62"/>
      <c r="E8" s="62"/>
      <c r="F8" s="62"/>
      <c r="G8" s="62"/>
      <c r="H8" s="35" t="s">
        <v>48</v>
      </c>
      <c r="I8" s="35" t="s">
        <v>49</v>
      </c>
      <c r="J8" s="35" t="s">
        <v>50</v>
      </c>
      <c r="K8" s="22" t="s">
        <v>47</v>
      </c>
    </row>
    <row r="9" spans="1:12" ht="21" customHeight="1" x14ac:dyDescent="0.25">
      <c r="A9" s="23">
        <v>2</v>
      </c>
      <c r="B9" s="24" t="s">
        <v>36</v>
      </c>
      <c r="C9" s="29">
        <v>0.25525272999999998</v>
      </c>
      <c r="D9" s="29">
        <v>3.4229300000000004E-2</v>
      </c>
      <c r="E9" s="29">
        <v>2.28736205</v>
      </c>
      <c r="F9" s="29">
        <v>4.9919610000000003E-2</v>
      </c>
      <c r="G9" s="30">
        <f>+F9+E9+D9+C9</f>
        <v>2.6267636899999998</v>
      </c>
      <c r="H9" s="36">
        <v>0.65270907</v>
      </c>
      <c r="I9" s="36">
        <v>1.4617E-3</v>
      </c>
      <c r="J9" s="36">
        <v>1.9725929099999999</v>
      </c>
      <c r="K9" s="31">
        <f>+G9-H9-I9-J9</f>
        <v>9.9999999392252903E-9</v>
      </c>
      <c r="L9" s="32"/>
    </row>
    <row r="10" spans="1:12" ht="21" customHeight="1" x14ac:dyDescent="0.25">
      <c r="A10" s="23">
        <v>3</v>
      </c>
      <c r="B10" s="24" t="s">
        <v>37</v>
      </c>
      <c r="C10" s="29">
        <v>0.19302106999999999</v>
      </c>
      <c r="D10" s="29">
        <v>9.2319999999999999E-2</v>
      </c>
      <c r="E10" s="29">
        <v>1.69340165</v>
      </c>
      <c r="F10" s="29">
        <v>2.453002E-2</v>
      </c>
      <c r="G10" s="30">
        <f t="shared" ref="G10:G21" si="0">+F10+E10+D10+C10</f>
        <v>2.0032727399999999</v>
      </c>
      <c r="H10" s="36">
        <v>0.25717376000000003</v>
      </c>
      <c r="I10" s="36">
        <v>1.261637E-2</v>
      </c>
      <c r="J10" s="36">
        <v>1.7334826000000001</v>
      </c>
      <c r="K10" s="31">
        <f t="shared" ref="K10:K22" si="1">+G10-H10-I10-J10</f>
        <v>9.9999997171806854E-9</v>
      </c>
    </row>
    <row r="11" spans="1:12" ht="21" customHeight="1" x14ac:dyDescent="0.25">
      <c r="A11" s="23">
        <v>4</v>
      </c>
      <c r="B11" s="24" t="s">
        <v>38</v>
      </c>
      <c r="C11" s="29">
        <v>0.24474890000000002</v>
      </c>
      <c r="D11" s="29">
        <v>0.45276499999999997</v>
      </c>
      <c r="E11" s="29">
        <v>1.5797387199999999</v>
      </c>
      <c r="F11" s="29">
        <v>2.5920779999999997E-2</v>
      </c>
      <c r="G11" s="30">
        <f t="shared" si="0"/>
        <v>2.3031733999999999</v>
      </c>
      <c r="H11" s="36">
        <v>0.52817596999999994</v>
      </c>
      <c r="I11" s="36">
        <v>0</v>
      </c>
      <c r="J11" s="36">
        <v>1.7749974199999998</v>
      </c>
      <c r="K11" s="31">
        <f t="shared" si="1"/>
        <v>1.0000000161269895E-8</v>
      </c>
    </row>
    <row r="12" spans="1:12" ht="21" customHeight="1" x14ac:dyDescent="0.25">
      <c r="A12" s="23">
        <v>5</v>
      </c>
      <c r="B12" s="24" t="s">
        <v>39</v>
      </c>
      <c r="C12" s="29">
        <v>1.11451656</v>
      </c>
      <c r="D12" s="29">
        <v>0.35174800000000001</v>
      </c>
      <c r="E12" s="29">
        <v>7.9047095299999999</v>
      </c>
      <c r="F12" s="29">
        <v>0.46406209000000004</v>
      </c>
      <c r="G12" s="30">
        <f t="shared" si="0"/>
        <v>9.8350361800000012</v>
      </c>
      <c r="H12" s="36">
        <v>2.56895995</v>
      </c>
      <c r="I12" s="36">
        <v>5.38498594</v>
      </c>
      <c r="J12" s="36">
        <v>1.88109028</v>
      </c>
      <c r="K12" s="31">
        <f t="shared" si="1"/>
        <v>1.000000127149292E-8</v>
      </c>
    </row>
    <row r="13" spans="1:12" s="34" customFormat="1" ht="21" customHeight="1" x14ac:dyDescent="0.25">
      <c r="A13" s="42">
        <v>6</v>
      </c>
      <c r="B13" s="43" t="s">
        <v>40</v>
      </c>
      <c r="C13" s="29">
        <v>0.31947065000000002</v>
      </c>
      <c r="D13" s="29">
        <v>0.24152010000000002</v>
      </c>
      <c r="E13" s="29">
        <v>2.4170875199999999</v>
      </c>
      <c r="F13" s="29">
        <v>4.0312919999999995E-2</v>
      </c>
      <c r="G13" s="41">
        <f t="shared" si="0"/>
        <v>3.0183911899999996</v>
      </c>
      <c r="H13" s="36">
        <v>1.4882398000000001</v>
      </c>
      <c r="I13" s="36">
        <v>0</v>
      </c>
      <c r="J13" s="36">
        <v>1.5301513899999999</v>
      </c>
      <c r="K13" s="33">
        <f t="shared" si="1"/>
        <v>0</v>
      </c>
    </row>
    <row r="14" spans="1:12" s="34" customFormat="1" ht="21" customHeight="1" x14ac:dyDescent="0.25">
      <c r="A14" s="42">
        <v>13</v>
      </c>
      <c r="B14" s="43" t="s">
        <v>52</v>
      </c>
      <c r="C14" s="29">
        <v>0.10108207000000001</v>
      </c>
      <c r="D14" s="29">
        <v>0.30247000000000002</v>
      </c>
      <c r="E14" s="29">
        <v>0.59410751000000006</v>
      </c>
      <c r="F14" s="29">
        <v>7.3941000000000007E-3</v>
      </c>
      <c r="G14" s="41">
        <f t="shared" si="0"/>
        <v>1.0050536800000001</v>
      </c>
      <c r="H14" s="36">
        <v>0.17473476999999998</v>
      </c>
      <c r="I14" s="36">
        <v>1.981229E-2</v>
      </c>
      <c r="J14" s="36">
        <v>0.81050661000000002</v>
      </c>
      <c r="K14" s="33">
        <f t="shared" si="1"/>
        <v>1.0000000161269895E-8</v>
      </c>
    </row>
    <row r="15" spans="1:12" ht="21" customHeight="1" x14ac:dyDescent="0.25">
      <c r="A15" s="42">
        <v>7</v>
      </c>
      <c r="B15" s="43" t="s">
        <v>41</v>
      </c>
      <c r="C15" s="29">
        <v>0.34665298</v>
      </c>
      <c r="D15" s="29">
        <v>0.16726289999999999</v>
      </c>
      <c r="E15" s="29">
        <v>2.6575027400000004</v>
      </c>
      <c r="F15" s="29">
        <v>4.898744E-2</v>
      </c>
      <c r="G15" s="41">
        <f t="shared" si="0"/>
        <v>3.2204060600000002</v>
      </c>
      <c r="H15" s="36">
        <v>1.1688721599999998</v>
      </c>
      <c r="I15" s="36">
        <v>0.14775792999999998</v>
      </c>
      <c r="J15" s="36">
        <v>1.9037759699999999</v>
      </c>
      <c r="K15" s="33">
        <f t="shared" si="1"/>
        <v>0</v>
      </c>
    </row>
    <row r="16" spans="1:12" ht="21" customHeight="1" x14ac:dyDescent="0.25">
      <c r="A16" s="42">
        <v>11</v>
      </c>
      <c r="B16" s="43" t="s">
        <v>42</v>
      </c>
      <c r="C16" s="29">
        <v>0.19346007000000001</v>
      </c>
      <c r="D16" s="29">
        <v>0.29821999999999999</v>
      </c>
      <c r="E16" s="29">
        <v>1.28840439</v>
      </c>
      <c r="F16" s="29">
        <v>2.1241529999999998E-2</v>
      </c>
      <c r="G16" s="41">
        <f t="shared" si="0"/>
        <v>1.8013259899999998</v>
      </c>
      <c r="H16" s="36">
        <v>0.22696313000000001</v>
      </c>
      <c r="I16" s="36">
        <v>0.14281505999999999</v>
      </c>
      <c r="J16" s="36">
        <v>1.43154779</v>
      </c>
      <c r="K16" s="33">
        <f t="shared" si="1"/>
        <v>9.9999999392252903E-9</v>
      </c>
    </row>
    <row r="17" spans="1:11" s="34" customFormat="1" ht="21" customHeight="1" x14ac:dyDescent="0.25">
      <c r="A17" s="42">
        <v>8</v>
      </c>
      <c r="B17" s="43" t="s">
        <v>43</v>
      </c>
      <c r="C17" s="29">
        <v>0.16604606</v>
      </c>
      <c r="D17" s="29">
        <v>0.581515</v>
      </c>
      <c r="E17" s="29">
        <v>1.15867743</v>
      </c>
      <c r="F17" s="29">
        <v>3.1770029999999998E-2</v>
      </c>
      <c r="G17" s="41">
        <f t="shared" si="0"/>
        <v>1.9380085199999999</v>
      </c>
      <c r="H17" s="36">
        <v>0.27185666999999997</v>
      </c>
      <c r="I17" s="36">
        <v>0</v>
      </c>
      <c r="J17" s="36">
        <v>1.6661518500000001</v>
      </c>
      <c r="K17" s="33">
        <f t="shared" si="1"/>
        <v>0</v>
      </c>
    </row>
    <row r="18" spans="1:11" s="34" customFormat="1" ht="21" customHeight="1" x14ac:dyDescent="0.25">
      <c r="A18" s="42">
        <v>9</v>
      </c>
      <c r="B18" s="43" t="s">
        <v>44</v>
      </c>
      <c r="C18" s="29">
        <v>0.16110309</v>
      </c>
      <c r="D18" s="29">
        <v>0.432784</v>
      </c>
      <c r="E18" s="29">
        <v>1.0612590100000001</v>
      </c>
      <c r="F18" s="29">
        <v>2.484099E-2</v>
      </c>
      <c r="G18" s="41">
        <f t="shared" si="0"/>
        <v>1.67998709</v>
      </c>
      <c r="H18" s="36">
        <v>0.26245826</v>
      </c>
      <c r="I18" s="36">
        <v>0</v>
      </c>
      <c r="J18" s="36">
        <v>1.4175288400000001</v>
      </c>
      <c r="K18" s="33">
        <f t="shared" si="1"/>
        <v>-1.0000000161269895E-8</v>
      </c>
    </row>
    <row r="19" spans="1:11" s="34" customFormat="1" ht="21" customHeight="1" x14ac:dyDescent="0.25">
      <c r="A19" s="42">
        <v>10</v>
      </c>
      <c r="B19" s="43" t="s">
        <v>45</v>
      </c>
      <c r="C19" s="29">
        <v>0.16150761999999999</v>
      </c>
      <c r="D19" s="29">
        <v>0.3125539</v>
      </c>
      <c r="E19" s="29">
        <v>1.0321353</v>
      </c>
      <c r="F19" s="29">
        <v>2.2806110000000001E-2</v>
      </c>
      <c r="G19" s="41">
        <f t="shared" si="0"/>
        <v>1.5290029300000001</v>
      </c>
      <c r="H19" s="36">
        <v>0.58834087000000002</v>
      </c>
      <c r="I19" s="36">
        <v>4.0471220000000002E-2</v>
      </c>
      <c r="J19" s="36">
        <v>0.90019084999999999</v>
      </c>
      <c r="K19" s="33">
        <f t="shared" si="1"/>
        <v>-9.9999999392252903E-9</v>
      </c>
    </row>
    <row r="20" spans="1:11" ht="21" customHeight="1" x14ac:dyDescent="0.25">
      <c r="A20" s="23">
        <v>1</v>
      </c>
      <c r="B20" s="24" t="s">
        <v>8</v>
      </c>
      <c r="C20" s="29">
        <v>18.062447989999999</v>
      </c>
      <c r="D20" s="29">
        <v>8.6883350000000004</v>
      </c>
      <c r="E20" s="29">
        <v>124.05961185</v>
      </c>
      <c r="F20" s="29">
        <v>6.4768116399999993</v>
      </c>
      <c r="G20" s="30">
        <f t="shared" si="0"/>
        <v>157.28720648000001</v>
      </c>
      <c r="H20" s="36">
        <v>109.3125027</v>
      </c>
      <c r="I20" s="36">
        <v>46.414462979999996</v>
      </c>
      <c r="J20" s="36">
        <v>1.5602408000000001</v>
      </c>
      <c r="K20" s="33">
        <f t="shared" si="1"/>
        <v>1.6653345369377348E-14</v>
      </c>
    </row>
    <row r="21" spans="1:11" ht="21" customHeight="1" x14ac:dyDescent="0.25">
      <c r="A21" s="23">
        <v>12</v>
      </c>
      <c r="B21" s="24" t="s">
        <v>34</v>
      </c>
      <c r="C21" s="29">
        <v>0.79003206000000004</v>
      </c>
      <c r="D21" s="29">
        <v>1.28793198</v>
      </c>
      <c r="E21" s="29">
        <v>5.09244583</v>
      </c>
      <c r="F21" s="29">
        <v>0.18013057999999998</v>
      </c>
      <c r="G21" s="30">
        <f t="shared" si="0"/>
        <v>7.3505404499999996</v>
      </c>
      <c r="H21" s="36">
        <v>4.59473033</v>
      </c>
      <c r="I21" s="36">
        <v>1.74355974</v>
      </c>
      <c r="J21" s="36">
        <v>1.01225038</v>
      </c>
      <c r="K21" s="33">
        <f t="shared" si="1"/>
        <v>0</v>
      </c>
    </row>
    <row r="22" spans="1:11" s="25" customFormat="1" ht="21" customHeight="1" x14ac:dyDescent="0.25">
      <c r="A22" s="37"/>
      <c r="B22" s="37" t="s">
        <v>2</v>
      </c>
      <c r="C22" s="38">
        <f>SUM(C9:C21)</f>
        <v>22.10934185</v>
      </c>
      <c r="D22" s="38">
        <f>SUM(D9:D21)</f>
        <v>13.243655180000001</v>
      </c>
      <c r="E22" s="38">
        <f>SUM(E9:E21)</f>
        <v>152.82644353000001</v>
      </c>
      <c r="F22" s="38">
        <f>SUM(F9:F21)</f>
        <v>7.418727839999999</v>
      </c>
      <c r="G22" s="40">
        <f>SUM(G9:G21)</f>
        <v>195.59816840000002</v>
      </c>
      <c r="H22" s="39">
        <f t="shared" ref="H22:J22" si="2">(SUM(H9:H21))</f>
        <v>122.09571744</v>
      </c>
      <c r="I22" s="39">
        <f t="shared" si="2"/>
        <v>53.907943230000001</v>
      </c>
      <c r="J22" s="39">
        <f t="shared" si="2"/>
        <v>19.59450769</v>
      </c>
      <c r="K22" s="31">
        <f t="shared" si="1"/>
        <v>4.0000017520469555E-8</v>
      </c>
    </row>
    <row r="23" spans="1:11" ht="20.25" x14ac:dyDescent="0.25">
      <c r="C23" s="38"/>
    </row>
    <row r="26" spans="1:11" s="20" customFormat="1" x14ac:dyDescent="0.25">
      <c r="A26" s="45"/>
      <c r="B26" s="26" t="s">
        <v>31</v>
      </c>
      <c r="F26" s="20" t="s">
        <v>35</v>
      </c>
    </row>
    <row r="27" spans="1:11" x14ac:dyDescent="0.25">
      <c r="D27" s="27"/>
      <c r="E27" s="27"/>
    </row>
  </sheetData>
  <mergeCells count="10">
    <mergeCell ref="A2:J2"/>
    <mergeCell ref="A4:J4"/>
    <mergeCell ref="A7:A8"/>
    <mergeCell ref="B7:B8"/>
    <mergeCell ref="C7:C8"/>
    <mergeCell ref="D7:D8"/>
    <mergeCell ref="E7:E8"/>
    <mergeCell ref="F7:F8"/>
    <mergeCell ref="G7:G8"/>
    <mergeCell ref="H7:J7"/>
  </mergeCells>
  <pageMargins left="0.70866141732283472" right="0.43307086614173229" top="0.74803149606299213" bottom="0.74803149606299213" header="0.31496062992125984" footer="0.31496062992125984"/>
  <pageSetup paperSize="9" scale="65" orientation="landscape" verticalDpi="1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соха</vt:lpstr>
      <vt:lpstr>накд.пластик махаллий</vt:lpstr>
      <vt:lpstr>01.09.2023 бюджет</vt:lpstr>
      <vt:lpstr>01.09.2023 внебюджет</vt:lpstr>
      <vt:lpstr>01.09.2023 фонд</vt:lpstr>
      <vt:lpstr>1%</vt:lpstr>
      <vt:lpstr>4%</vt:lpstr>
      <vt:lpstr>2%</vt:lpstr>
      <vt:lpstr>2021</vt:lpstr>
      <vt:lpstr>'01.09.2023 бюджет'!Область_печати</vt:lpstr>
      <vt:lpstr>'01.09.2023 внебюджет'!Область_печати</vt:lpstr>
      <vt:lpstr>'01.09.2023 фонд'!Область_печати</vt:lpstr>
      <vt:lpstr>'2021'!Область_печати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31K02_RAO_1</dc:creator>
  <cp:lastModifiedBy>31K02_OSO_1</cp:lastModifiedBy>
  <cp:lastPrinted>2023-11-04T15:42:32Z</cp:lastPrinted>
  <dcterms:created xsi:type="dcterms:W3CDTF">2017-07-04T06:26:58Z</dcterms:created>
  <dcterms:modified xsi:type="dcterms:W3CDTF">2023-11-04T15:42:39Z</dcterms:modified>
</cp:coreProperties>
</file>